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480" windowWidth="29040" windowHeight="15840"/>
  </bookViews>
  <sheets>
    <sheet name="Прайс на 01.10.2020" sheetId="4" r:id="rId1"/>
  </sheets>
  <definedNames>
    <definedName name="Print_Area" localSheetId="0">'Прайс на 01.10.2020'!$A$1:$F$24</definedName>
    <definedName name="_xlnm.Print_Area" localSheetId="0">'Прайс на 01.10.2020'!$A$1:$L$340</definedName>
  </definedNames>
  <calcPr calcId="124519" refMode="R1C1"/>
</workbook>
</file>

<file path=xl/calcChain.xml><?xml version="1.0" encoding="utf-8"?>
<calcChain xmlns="http://schemas.openxmlformats.org/spreadsheetml/2006/main">
  <c r="F129" i="4"/>
  <c r="H306" l="1"/>
  <c r="G206" l="1"/>
  <c r="G205"/>
  <c r="G204"/>
  <c r="G202"/>
  <c r="G201"/>
  <c r="G200"/>
  <c r="G199"/>
  <c r="G198"/>
  <c r="G197"/>
  <c r="G196"/>
  <c r="G195"/>
  <c r="G194"/>
  <c r="G193"/>
  <c r="F152"/>
  <c r="F151"/>
  <c r="F150"/>
  <c r="F149"/>
  <c r="F148"/>
  <c r="F147"/>
  <c r="F145"/>
  <c r="F144"/>
  <c r="F143"/>
  <c r="F142"/>
  <c r="F141"/>
  <c r="F140"/>
  <c r="F139"/>
  <c r="F138"/>
  <c r="F137"/>
  <c r="F136"/>
  <c r="F135"/>
  <c r="F134"/>
  <c r="F133"/>
  <c r="F132"/>
  <c r="F131"/>
  <c r="F130"/>
  <c r="F128"/>
  <c r="F127"/>
  <c r="F126"/>
  <c r="G122"/>
  <c r="G123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F37"/>
  <c r="F36"/>
  <c r="F34"/>
  <c r="F33"/>
  <c r="F32"/>
  <c r="F31"/>
  <c r="F30"/>
  <c r="F29"/>
  <c r="F28"/>
  <c r="F27"/>
</calcChain>
</file>

<file path=xl/sharedStrings.xml><?xml version="1.0" encoding="utf-8"?>
<sst xmlns="http://schemas.openxmlformats.org/spreadsheetml/2006/main" count="1594" uniqueCount="383">
  <si>
    <t>ВАРИАНТЫ ИСПОЛНЕНИЯ ЭЛЕКТРОСЧЕТЧИКА</t>
  </si>
  <si>
    <t>Условное обозначение счетчика</t>
  </si>
  <si>
    <t>Номинальное напряжение, В</t>
  </si>
  <si>
    <t>Класс точности при измерении активной/ реактивной энергии</t>
  </si>
  <si>
    <t>Наличие интерфейса Ethernet</t>
  </si>
  <si>
    <t>ТЕ3000.00</t>
  </si>
  <si>
    <t>5(10)</t>
  </si>
  <si>
    <t>0,2S/0,5</t>
  </si>
  <si>
    <t>есть</t>
  </si>
  <si>
    <t>ТЕ3000.01</t>
  </si>
  <si>
    <t>0,5S/1,0</t>
  </si>
  <si>
    <t>ТЕ3000.02</t>
  </si>
  <si>
    <t>нет</t>
  </si>
  <si>
    <t>ТЕ3000.03</t>
  </si>
  <si>
    <t>ТЕ3000.04</t>
  </si>
  <si>
    <t>ТЕ3000.05</t>
  </si>
  <si>
    <t>ТЕ3000.06</t>
  </si>
  <si>
    <t>ТЕ3000.07</t>
  </si>
  <si>
    <t>ТЕ3000.08</t>
  </si>
  <si>
    <t>1(2)</t>
  </si>
  <si>
    <t>ТЕ3000.09</t>
  </si>
  <si>
    <t>ТЕ3000.10</t>
  </si>
  <si>
    <t>ТЕ3000.11</t>
  </si>
  <si>
    <t>ТЕ3000.12</t>
  </si>
  <si>
    <t>ТЕ3000.13</t>
  </si>
  <si>
    <t>ТЕ3000.14</t>
  </si>
  <si>
    <t>ТЕ3000.15</t>
  </si>
  <si>
    <t>Цена по прайсу</t>
  </si>
  <si>
    <t>Счетчик электрической энергии многофункциональный - измеритель ПКЭ ТЕ3000</t>
  </si>
  <si>
    <t>3x(57,7-115)/
(100-200)</t>
  </si>
  <si>
    <t>3x(120-230)/
(208-400)</t>
  </si>
  <si>
    <t>Номиналь-
ный (макс.) ток, А</t>
  </si>
  <si>
    <t>Счетчики трехфазные многофункциональные серии ПСЧ-4ТМ.05МК</t>
  </si>
  <si>
    <t>Счетчики трансформаторного включения</t>
  </si>
  <si>
    <t>ПСЧ-4ТМ.05МК.00</t>
  </si>
  <si>
    <t>3х(57,7-115)/(100-200)</t>
  </si>
  <si>
    <t>0,5S/1</t>
  </si>
  <si>
    <t>ПСЧ-4ТМ.05МК.01</t>
  </si>
  <si>
    <t>ПСЧ-4ТМ.05МК.02</t>
  </si>
  <si>
    <t>ПСЧ-4ТМ.05МК.03</t>
  </si>
  <si>
    <t>ПСЧ-4ТМ.05МК.04</t>
  </si>
  <si>
    <t>3х(120-230)/(208-400)</t>
  </si>
  <si>
    <t>ПСЧ-4ТМ.05МК.05</t>
  </si>
  <si>
    <t>ПСЧ-4ТМ.05МК.06</t>
  </si>
  <si>
    <t>ПСЧ-4ТМ.05МК.07</t>
  </si>
  <si>
    <t>ПСЧ-4ТМ.05МК.08</t>
  </si>
  <si>
    <t>ПСЧ-4ТМ.05МК.09</t>
  </si>
  <si>
    <t>ПСЧ-4ТМ.05МК.10</t>
  </si>
  <si>
    <t>ПСЧ-4ТМ.05МК.11</t>
  </si>
  <si>
    <t>ПСЧ-4ТМ.05МК.12</t>
  </si>
  <si>
    <t>ПСЧ-4ТМ.05МК.13</t>
  </si>
  <si>
    <t>ПСЧ-4ТМ.05МК.14</t>
  </si>
  <si>
    <t>ПСЧ-4ТМ.05МК.15</t>
  </si>
  <si>
    <t>ПСЧ-4ТМ.05МК.16</t>
  </si>
  <si>
    <t>ПСЧ-4ТМ.05МК.17</t>
  </si>
  <si>
    <t>ПСЧ-4ТМ.05МК.18</t>
  </si>
  <si>
    <t>ПСЧ-4ТМ.05МК.19</t>
  </si>
  <si>
    <t>Счетчики непосредственного включения</t>
  </si>
  <si>
    <t>ПСЧ-4ТМ.05МК.20</t>
  </si>
  <si>
    <t>5(100)</t>
  </si>
  <si>
    <t>1/2</t>
  </si>
  <si>
    <t>ПСЧ-4ТМ.05МК.21</t>
  </si>
  <si>
    <t>ПСЧ-4ТМ.05МК.22</t>
  </si>
  <si>
    <t>ПСЧ-4ТМ.05МК.23</t>
  </si>
  <si>
    <t>ПСЧ-4ТМ.05МК.24</t>
  </si>
  <si>
    <t>ПСЧ-4ТМ.05МК.25</t>
  </si>
  <si>
    <t>Счетчики трехфазные многофункциональные серии ПСЧ-4ТМ.05МКТ</t>
  </si>
  <si>
    <t>ПСЧ-4ТМ.05МКТ.00</t>
  </si>
  <si>
    <t>ПСЧ-4ТМ.05МКТ.01</t>
  </si>
  <si>
    <t>ПСЧ-4ТМ.05МКТ.02</t>
  </si>
  <si>
    <t>ПСЧ-4ТМ.05МКТ.03</t>
  </si>
  <si>
    <t>ПСЧ-4ТМ.05МКТ.04</t>
  </si>
  <si>
    <t>ПСЧ-4ТМ.05МКТ.05</t>
  </si>
  <si>
    <t>ПСЧ-4ТМ.05МКТ.06</t>
  </si>
  <si>
    <t>ПСЧ-4ТМ.05МКТ.07</t>
  </si>
  <si>
    <t>ПСЧ-4ТМ.05МКТ.20</t>
  </si>
  <si>
    <t>ПСЧ-4ТМ.05МКТ.21</t>
  </si>
  <si>
    <t>Счетчики трехфазные многофункциональные серии ПСЧ-4ТМ.05МД</t>
  </si>
  <si>
    <t>Способ крепления - din-рейка</t>
  </si>
  <si>
    <t>ПСЧ-4ТМ.05МД.01</t>
  </si>
  <si>
    <t>5 (10)</t>
  </si>
  <si>
    <t>ПСЧ-4ТМ.05МД.03</t>
  </si>
  <si>
    <t>1 (2)</t>
  </si>
  <si>
    <t>ПСЧ-4ТМ.05МД.05</t>
  </si>
  <si>
    <t>ПСЧ-4ТМ.05МД.07</t>
  </si>
  <si>
    <t>ПСЧ-4ТМ.05МД.09</t>
  </si>
  <si>
    <t>ПСЧ-4ТМ.05МД.11</t>
  </si>
  <si>
    <t>ПСЧ-4ТМ.05МД.13</t>
  </si>
  <si>
    <t>ПСЧ-4ТМ.05МД.15</t>
  </si>
  <si>
    <t>ПСЧ-4ТМ.05МД.17</t>
  </si>
  <si>
    <t>ПСЧ-4ТМ.05МД.19</t>
  </si>
  <si>
    <t>ПСЧ-4ТМ.05МД.21</t>
  </si>
  <si>
    <t>5 (80)</t>
  </si>
  <si>
    <t>ПСЧ-4ТМ.05МД.23</t>
  </si>
  <si>
    <t>ПСЧ-4ТМ.05МД.25</t>
  </si>
  <si>
    <t>Условное   обозначение    варианта исполнения счётчика</t>
  </si>
  <si>
    <t>Реле  управле ния нагрузкой</t>
  </si>
  <si>
    <t>RS-485</t>
  </si>
  <si>
    <t>Встроенные модемы</t>
  </si>
  <si>
    <t>Цена в руб. с НДС</t>
  </si>
  <si>
    <t>PLC</t>
  </si>
  <si>
    <t>ZigBee-подобный (RF1)</t>
  </si>
  <si>
    <t>GSM/UMTS</t>
  </si>
  <si>
    <t>Радиомодем (RF2)</t>
  </si>
  <si>
    <t>GPRS</t>
  </si>
  <si>
    <t>Счетчики для установки внутри помещения (счетчики внутренней установки)</t>
  </si>
  <si>
    <t>ПСЧ-4ТМ.05МН.00</t>
  </si>
  <si>
    <t>-</t>
  </si>
  <si>
    <t>ПСЧ-4ТМ.05МН.01</t>
  </si>
  <si>
    <t>ПСЧ-4ТМ.05МН.02</t>
  </si>
  <si>
    <t>ПСЧ-4ТМ.05МН.03</t>
  </si>
  <si>
    <t>ПСЧ-4ТМ.05МН.04</t>
  </si>
  <si>
    <t>ПСЧ-4ТМ.05МН.05</t>
  </si>
  <si>
    <t>ПСЧ-4ТМ.05МН.06</t>
  </si>
  <si>
    <t>ПСЧ-4ТМ.05МН.07</t>
  </si>
  <si>
    <t>ПСЧ-4ТМ.05МН.08</t>
  </si>
  <si>
    <t>ПСЧ-4ТМ.05МН.09</t>
  </si>
  <si>
    <t>ПСЧ-4ТМ.05МН.10</t>
  </si>
  <si>
    <t>ПСЧ-4ТМ.05МН.11</t>
  </si>
  <si>
    <t>Счётчики наружной установки с расщепленной архитектурой</t>
  </si>
  <si>
    <t>ПСЧ-4ТМ.05МН.40</t>
  </si>
  <si>
    <t>ПСЧ-4ТМ.05МН.41</t>
  </si>
  <si>
    <t>ПСЧ-4ТМ.05МН.42</t>
  </si>
  <si>
    <t>ПСЧ-4ТМ.05МН.43</t>
  </si>
  <si>
    <t>ПСЧ-4ТМ.05МН.44</t>
  </si>
  <si>
    <t>ПСЧ-4ТМ.05МН.45</t>
  </si>
  <si>
    <t>ПСЧ-4ТМ.05МН.46</t>
  </si>
  <si>
    <t>ПСЧ-4ТМ.05МН.47</t>
  </si>
  <si>
    <t>ПСЧ-4ТМ.05МН.48</t>
  </si>
  <si>
    <t>ПСЧ-4ТМ.05МН.49</t>
  </si>
  <si>
    <t>2G</t>
  </si>
  <si>
    <t>ПСЧ-4ТМ.05МН.50</t>
  </si>
  <si>
    <t>ПСЧ-4ТМ.05МН.51</t>
  </si>
  <si>
    <t>ПСЧ-4ТМ.05МН.52</t>
  </si>
  <si>
    <t>ПСЧ-4ТМ.05МН.53</t>
  </si>
  <si>
    <t>* Цена без учета стоимости терминала</t>
  </si>
  <si>
    <t>Терминал Т-1.02МТ</t>
  </si>
  <si>
    <t>Терминал Т-1.02МТ/1</t>
  </si>
  <si>
    <t>ПСЧ-4ТМ.05МНТ.00</t>
  </si>
  <si>
    <t>ПСЧ-4ТМ.05МНТ.01</t>
  </si>
  <si>
    <t>ПСЧ-4ТМ.05МНТ.02</t>
  </si>
  <si>
    <t>ПСЧ-4ТМ.05МНТ.03</t>
  </si>
  <si>
    <t>ПСЧ-4ТМ.05МНТ.04</t>
  </si>
  <si>
    <t>ПСЧ-4ТМ.05МНТ.05</t>
  </si>
  <si>
    <t>ПСЧ-4ТМ.05МНТ.06</t>
  </si>
  <si>
    <t>ПСЧ-4ТМ.05МНТ.07</t>
  </si>
  <si>
    <t>ПСЧ-4ТМ.05МНТ.08</t>
  </si>
  <si>
    <t>ПСЧ-4ТМ.05МНТ.09</t>
  </si>
  <si>
    <t>ПСЧ-4ТМ.05МНТ.10</t>
  </si>
  <si>
    <t>ПСЧ-4ТМ.05МНТ.11</t>
  </si>
  <si>
    <t>ПСЧ-4ТМ.05МНТ.40</t>
  </si>
  <si>
    <t>ПСЧ-4ТМ.05МНТ.41</t>
  </si>
  <si>
    <t>ПСЧ-4ТМ.05МНТ.42</t>
  </si>
  <si>
    <t>ПСЧ-4ТМ.05МНТ.43</t>
  </si>
  <si>
    <t>ПСЧ-4ТМ.05МНТ.44</t>
  </si>
  <si>
    <t>ПСЧ-4ТМ.05МНТ.45</t>
  </si>
  <si>
    <t>ПСЧ-4ТМ.05МНТ.46</t>
  </si>
  <si>
    <t>ПСЧ-4ТМ.05МНТ.47</t>
  </si>
  <si>
    <t>ПСЧ-4ТМ.05МНТ.48</t>
  </si>
  <si>
    <t>ПСЧ-4ТМ.05МНТ.49</t>
  </si>
  <si>
    <t>ПСЧ-4ТМ.05МНТ.50</t>
  </si>
  <si>
    <t>ПСЧ-4ТМ.05МНТ.51</t>
  </si>
  <si>
    <t>ПСЧ-4ТМ.05МНТ.52</t>
  </si>
  <si>
    <t>ПСЧ-4ТМ.05МНТ.53</t>
  </si>
  <si>
    <t>Счетчики трехфазные многофункциональные серии СЭТ-4ТМ</t>
  </si>
  <si>
    <t>Номинальный (максимальный) ток, А</t>
  </si>
  <si>
    <t>Класс точности при измерении активной/реактивной энергии</t>
  </si>
  <si>
    <t>Количество интерфейсов RS-485</t>
  </si>
  <si>
    <t>Наличие резервного блока питания</t>
  </si>
  <si>
    <t>3x(57,7-115)/(100-200)</t>
  </si>
  <si>
    <t>0,2 S/0,5</t>
  </si>
  <si>
    <t>0,5 S/1,0</t>
  </si>
  <si>
    <t>3x(120-230)/(208-400)</t>
  </si>
  <si>
    <t>Счетчики однофазные многофункциональные серии СЭБ</t>
  </si>
  <si>
    <t>Условное 
обозначение 
варианта 
исполнения
 счётчика</t>
  </si>
  <si>
    <t>Реле управления 
нагрузкой</t>
  </si>
  <si>
    <t>Встроенные модемы (коммуникаторы)</t>
  </si>
  <si>
    <t>Цена, руб. с НДС</t>
  </si>
  <si>
    <t>ZigBee (RF1)</t>
  </si>
  <si>
    <t>GSM (2G)</t>
  </si>
  <si>
    <t>Wi-Fi</t>
  </si>
  <si>
    <t>Ethernet</t>
  </si>
  <si>
    <t>UMTS</t>
  </si>
  <si>
    <t>LTE</t>
  </si>
  <si>
    <t>(2G+3G)</t>
  </si>
  <si>
    <t>(2G+NBIoT)</t>
  </si>
  <si>
    <t>Счетчики внутренней установки</t>
  </si>
  <si>
    <t>СЭБ-1ТМ.03Т.00</t>
  </si>
  <si>
    <t>+</t>
  </si>
  <si>
    <t>СЭБ-1ТМ.03Т.01</t>
  </si>
  <si>
    <t>СЭБ-1ТМ.03Т.02</t>
  </si>
  <si>
    <t>СЭБ-1ТМ.03Т.03</t>
  </si>
  <si>
    <t>СЭБ-1ТМ.03Т.04</t>
  </si>
  <si>
    <t>СЭБ-1ТМ.03Т.05</t>
  </si>
  <si>
    <t>СЭБ-1ТМ.03Т.06</t>
  </si>
  <si>
    <t>СЭБ-1ТМ.03Т.07</t>
  </si>
  <si>
    <t>СЭБ-1ТМ.03Т.08</t>
  </si>
  <si>
    <t>СЭБ-1ТМ.03Т.09</t>
  </si>
  <si>
    <t>СЭБ-1ТМ.03Т.10</t>
  </si>
  <si>
    <t>СЭБ-1ТМ.03Т.11</t>
  </si>
  <si>
    <t>СЭБ-1ТМ.03Т.12</t>
  </si>
  <si>
    <t>СЭБ-1ТМ.03Т.13</t>
  </si>
  <si>
    <t>СЭБ-1ТМ.03Т.14</t>
  </si>
  <si>
    <t>СЭБ-1ТМ.03Т.15</t>
  </si>
  <si>
    <t>СЭБ-1ТМ.03Т.16</t>
  </si>
  <si>
    <t>СЭБ-1ТМ.03Т.17</t>
  </si>
  <si>
    <t>СЭБ-1ТМ.03Т.18</t>
  </si>
  <si>
    <t>СЭБ-1ТМ.03Т.19</t>
  </si>
  <si>
    <t>СЭБ-1ТМ.03Т.20</t>
  </si>
  <si>
    <t>СЭБ-1ТМ.03Т.21</t>
  </si>
  <si>
    <t>СЭБ-1ТМ.03Т.22</t>
  </si>
  <si>
    <t>СЭБ-1ТМ.03Т.23</t>
  </si>
  <si>
    <t>СЭБ-1ТМ.03Т.24</t>
  </si>
  <si>
    <t>СЭБ-1ТМ.03Т.25</t>
  </si>
  <si>
    <t>СЭБ-1ТМ.03Т.26</t>
  </si>
  <si>
    <t>СЭБ-1ТМ.03Т.27</t>
  </si>
  <si>
    <t>СЭБ-1ТМ.03Т.28</t>
  </si>
  <si>
    <t>СЭБ-1ТМ.03Т.29</t>
  </si>
  <si>
    <t>СЭБ-1ТМ.03Т.30</t>
  </si>
  <si>
    <t>СЭБ-1ТМ.03Т.31</t>
  </si>
  <si>
    <t>Счетчики наружной установки (Split)</t>
  </si>
  <si>
    <t>СЭБ-1ТМ.03Т.40</t>
  </si>
  <si>
    <t>СЭБ-1ТМ.03Т.41</t>
  </si>
  <si>
    <t>СЭБ-1ТМ.03Т.42</t>
  </si>
  <si>
    <t>СЭБ-1ТМ.03Т.43</t>
  </si>
  <si>
    <t>СЭБ-1ТМ.03Т.44</t>
  </si>
  <si>
    <t>СЭБ-1ТМ.03Т.45</t>
  </si>
  <si>
    <t>СЭБ-1ТМ.03Т.46</t>
  </si>
  <si>
    <t>СЭБ-1ТМ.03Т.47</t>
  </si>
  <si>
    <t>СЭБ-1ТМ.03Т.48</t>
  </si>
  <si>
    <t>СЭБ-1ТМ.03Т.49</t>
  </si>
  <si>
    <t>СЭБ-1ТМ.03Т.50</t>
  </si>
  <si>
    <t>СЭБ-1ТМ.03Т.51</t>
  </si>
  <si>
    <t>СЭБ-1ТМ.03Т.52</t>
  </si>
  <si>
    <t>СЭБ-1ТМ.03Т.53</t>
  </si>
  <si>
    <t>СЭБ-1ТМ.03Т.54</t>
  </si>
  <si>
    <t>СЭБ-1ТМ.03Т.55</t>
  </si>
  <si>
    <t>СЭБ-1ТМ.03Т.56</t>
  </si>
  <si>
    <t>СЭБ-1ТМ.03Т.57</t>
  </si>
  <si>
    <t>СЭБ-1ТМ.03Т.58</t>
  </si>
  <si>
    <t>СЭБ-1ТМ.03Т.59</t>
  </si>
  <si>
    <t>СЭБ-1ТМ.03Т.60</t>
  </si>
  <si>
    <t>СЭБ-1ТМ.03Т.61</t>
  </si>
  <si>
    <t>СЭБ-1ТМ.03Т.62</t>
  </si>
  <si>
    <t>СЭБ-1ТМ.03Т.63</t>
  </si>
  <si>
    <t>СЭБ-1ТМ.03Т.64</t>
  </si>
  <si>
    <t>СЭБ-1ТМ.03Т.65</t>
  </si>
  <si>
    <t>Терминал Т-1.01МТ</t>
  </si>
  <si>
    <t>Терминал Т-1.01МТ/1</t>
  </si>
  <si>
    <t>Дополнительное оборудование</t>
  </si>
  <si>
    <t>Наименование</t>
  </si>
  <si>
    <t>Назначение</t>
  </si>
  <si>
    <t>Устройство сопряжение оптическое УСО-2Т</t>
  </si>
  <si>
    <t>Оптопорт по ГОСТ IEC 61107-2011. Двунаправленное преобразование сигналов стандарта USB 2.0 в импульсные сигналы инфракрасного диапазона для бесконтактного подключения к счетчикам электроэнергии</t>
  </si>
  <si>
    <t>Преобразователь интерфейса ПИ-2Т</t>
  </si>
  <si>
    <t>Двунаправленное преобразование сигналов стандарта USB 2.0 в гальванически изолированные сигналы интерфейсов RS-485/RS-422</t>
  </si>
  <si>
    <t>Терминалы, модемы с радиоканалом 868 МГц</t>
  </si>
  <si>
    <t>Модем ISM М-4.02Т</t>
  </si>
  <si>
    <t>Модем PLC М-2.01(Т)</t>
  </si>
  <si>
    <t>Модем PLC М-2.01.01(Т)</t>
  </si>
  <si>
    <t>Модем PLC М-2.01.02(Т)</t>
  </si>
  <si>
    <t>Устройство сопряжение трехфазное УСТ-01(Т)</t>
  </si>
  <si>
    <t>Устройство сопряжения трехфазной электрической сети с однофазными модемами PLC</t>
  </si>
  <si>
    <t>Коммуникаторы серии ТЕ101</t>
  </si>
  <si>
    <t>Конструктивно законченные устройства в корпусе с трехточечным креплением</t>
  </si>
  <si>
    <t>Коммуникатор GSM ТЕ101.02</t>
  </si>
  <si>
    <t>Работа в сети GSM (2G)</t>
  </si>
  <si>
    <t>Коммуникатор 3G ТЕ101.03</t>
  </si>
  <si>
    <t>Работа в сети GSM+UMTS (2G+3G)</t>
  </si>
  <si>
    <t>Коммуникатор 4G ТЕ101.04</t>
  </si>
  <si>
    <t>Коммуникатор 4G ТЕ101.04/1</t>
  </si>
  <si>
    <t>Конструктивно законченные устройства в корпусе для установки на DIN-рейку</t>
  </si>
  <si>
    <t>Коммуникатор GSM ТЕ101.02Д</t>
  </si>
  <si>
    <t>Коммуникатор 3G ТЕ101.03Д</t>
  </si>
  <si>
    <t>Коммуникатор 4G ТЕ101.04Д</t>
  </si>
  <si>
    <t>Коммуникатор 4G ТЕ101.04Д/1</t>
  </si>
  <si>
    <t>Одноплатные бескорпусные устройства для установки в счетчики электрической энергии 
ПСЧ-4ТМ.05МК(Т), СЭТ-4ТМ.03МК(Т), ПСЧ-4ТМ.05МН(Т) внутренней установки</t>
  </si>
  <si>
    <t>Коммуникатор GSM ТЕ101.02.01</t>
  </si>
  <si>
    <t>Коммуникатор 3G ТЕ101.03.01</t>
  </si>
  <si>
    <t>Коммуникатор 4G ТЕ101.04.01</t>
  </si>
  <si>
    <t>Коммуникатор 4G ТЕ101.04.01/1</t>
  </si>
  <si>
    <t>Модем Ethernet М-3.01(Т)</t>
  </si>
  <si>
    <t>Модем Ethernet М-3.01.01(Т)</t>
  </si>
  <si>
    <t>Модем ISM M-4.03.1.012(Т)</t>
  </si>
  <si>
    <t>Координатора сети (базовая станция) с внешней антенной и интерфейсом RS-485</t>
  </si>
  <si>
    <t>Модем ISM M-4.03.1.002(Т)</t>
  </si>
  <si>
    <t>Координатора сети (базовая станция) с внутренней антенной и интерфейсом RS-485</t>
  </si>
  <si>
    <t>Модем ISM M-4.03.1.112(Т)</t>
  </si>
  <si>
    <t>Роутер  (удаленная станция) с внешней антенной и интерфейсом RS-485</t>
  </si>
  <si>
    <t>Модем ISM M-4.03.1.102(Т)</t>
  </si>
  <si>
    <t>Роутер  (удаленная станция) с внутренней  антенной и интерфейсом RS-485</t>
  </si>
  <si>
    <t>Модем ISM M-4.03.0.112</t>
  </si>
  <si>
    <t>Модем ISM M-4.03.0.102</t>
  </si>
  <si>
    <t>Роутер  (удаленная станция) с внутренней антенной и интерфейсом RS-485</t>
  </si>
  <si>
    <t>Удаленное устройство управления и индикации однофазных счетчиков СЭБ-1ТМ.03Т с доступом по радиоканалу (питание 220В + акк. батарея)</t>
  </si>
  <si>
    <t>Удаленное устройство управления и индикации трехфазных счетчиков (питание 220В + акк. батарея)</t>
  </si>
  <si>
    <t>Счетчики трехфазные многотарифные серии непосредственного включения серии ПСЧ-4ТМ.05МНТ</t>
  </si>
  <si>
    <t>Счетчики трехфазные многотарифные серии МАЯК Т301АРТ</t>
  </si>
  <si>
    <t>МАЯК Т301АРТ.112Т.2ИПО2Б</t>
  </si>
  <si>
    <t>МАЯК Т301АРТ.132Т.2ИПО2Б</t>
  </si>
  <si>
    <t>5(60)</t>
  </si>
  <si>
    <t>1(1)</t>
  </si>
  <si>
    <t>Счетчики включаемые через трансформаторы тока</t>
  </si>
  <si>
    <t>МАЯК Т301АРТ.153Т.2ИПО2Б</t>
  </si>
  <si>
    <t>0,5S (1)</t>
  </si>
  <si>
    <t>Счетчики включаемые через трансформаторы тока и трансформаторы напряжения</t>
  </si>
  <si>
    <t>МАЯК Т301АРТ.253Т.2ИПО2Б</t>
  </si>
  <si>
    <t>3x57,7/100</t>
  </si>
  <si>
    <t>Счетчики трехфазные многотарифные серии МАЯК 301АРТД</t>
  </si>
  <si>
    <t>МАЯК 301АРТД.112Т.2ИПО2Б</t>
  </si>
  <si>
    <t>МАЯК 301АРТД.153Т.2ИПО2Б</t>
  </si>
  <si>
    <t>Счетчики через трансформаторы тока и трансформаторы напряжения</t>
  </si>
  <si>
    <t>МАЯК 301АРТД.253Т.2ИПО2Б</t>
  </si>
  <si>
    <t>Программное обеспечение "Сервер идентификации ТЕ"</t>
  </si>
  <si>
    <t>Услуга по генерации ключа регистрации ПО "Сервер идентифика ТЕ"</t>
  </si>
  <si>
    <t>СЭТ-4ТМ.03М(Т)</t>
  </si>
  <si>
    <t>СЭТ-4ТМ.03М(Т).01</t>
  </si>
  <si>
    <t>СЭТ-4ТМ.02М(Т).02</t>
  </si>
  <si>
    <t>СЭТ-4ТМ.02М(Т).03</t>
  </si>
  <si>
    <t>СЭТ-4ТМ.03М(Т).04</t>
  </si>
  <si>
    <t>СЭТ-4ТМ.03М(Т).05</t>
  </si>
  <si>
    <t>СЭТ-4ТМ.02М(Т).06</t>
  </si>
  <si>
    <t>СЭТ-4ТМ.02М(Т).07</t>
  </si>
  <si>
    <t>СЭТ-4ТМ.03М(Т).08</t>
  </si>
  <si>
    <t>СЭТ-4ТМ.03М(Т).09</t>
  </si>
  <si>
    <t>СЭТ-4ТМ.02М(Т).10</t>
  </si>
  <si>
    <t>СЭТ-4ТМ.02М(Т).11</t>
  </si>
  <si>
    <t>СЭТ-4ТМ.03М(Т).12</t>
  </si>
  <si>
    <t>СЭТ-4ТМ.03М(Т).13</t>
  </si>
  <si>
    <t>СЭТ-4ТМ.02М(Т).14</t>
  </si>
  <si>
    <t>СЭТ-4ТМ.02М(Т).15</t>
  </si>
  <si>
    <t>СЭТ-4ТМ.03М(Т).16</t>
  </si>
  <si>
    <t>СЭТ-4ТМ.03М(Т).17</t>
  </si>
  <si>
    <t>СЭТ-4ТМ.02М(Т).18</t>
  </si>
  <si>
    <t>СЭТ-4ТМ.02М(Т).19</t>
  </si>
  <si>
    <t>СЭТ-4ТМ.03М(Т).20</t>
  </si>
  <si>
    <t>СЭТ-4ТМ.03М(Т).21</t>
  </si>
  <si>
    <t>СЭТ-4ТМ.02М(Т).22</t>
  </si>
  <si>
    <t>СЭТ-4ТМ.02М(Т).23</t>
  </si>
  <si>
    <t>СЭТ-4ТМ.03М(Т).24</t>
  </si>
  <si>
    <t>СЭТ-4ТМ.03М(Т).25</t>
  </si>
  <si>
    <t>СЭТ-4ТМ.02М(Т).26</t>
  </si>
  <si>
    <t>СЭТ-4ТМ.02М(Т).27</t>
  </si>
  <si>
    <t>СЭТ-4ТМ.03М(Т).28</t>
  </si>
  <si>
    <t>СЭТ-4ТМ.03М(Т).29</t>
  </si>
  <si>
    <t>СЭТ-4ТМ.02М(Т).30</t>
  </si>
  <si>
    <t>СЭТ-4ТМ.02М(Т).31</t>
  </si>
  <si>
    <t>Удаленное устройство управления и индикации однофазных счетчиков СЭБ-1ТМ.03Т с доступом по радиоканалу (питание от батарей)</t>
  </si>
  <si>
    <t>Удаленное устройство управления и индикации трехфазных счетчиков (питание от батарей)</t>
  </si>
  <si>
    <t>Удаленный радиодоступа со стороны компьютера (USB 2.0) к счетчикам электрической энергии типа СЭБ-1ТМ.02М, СЭБ-1ТМ.03(Т), ПСЧ-4ТМ.05МН(Т),ТЕ1000, ТЕ2000</t>
  </si>
  <si>
    <r>
      <rPr>
        <b/>
        <sz val="14"/>
        <color indexed="8"/>
        <rFont val="Times New Roman"/>
        <family val="1"/>
        <charset val="204"/>
      </rPr>
      <t>Модемы PLC серии М-2.01 (ГОСТ 30804.3.8-2002, IEC 61000-3-8:1997, CENELEC A)</t>
    </r>
    <r>
      <rPr>
        <b/>
        <sz val="12"/>
        <color indexed="8"/>
        <rFont val="Times New Roman"/>
        <family val="1"/>
        <charset val="204"/>
      </rPr>
      <t xml:space="preserve">
</t>
    </r>
    <r>
      <rPr>
        <sz val="12"/>
        <color indexed="8"/>
        <rFont val="Times New Roman"/>
        <family val="1"/>
        <charset val="204"/>
      </rPr>
      <t>(Сопряжение низковольтных электрических сетей передачи данных с локальной сетью объекта стандарта RS-485 для целей осуществления удаленного доступа к счетчикам электроэнергии, контроллерам и другим устройствам объекта)</t>
    </r>
  </si>
  <si>
    <t>Конструктивно законченный однофазный модем в корпусе для установки на DIN-рейку. Может работать в режиме базовой станции или в режиме удаленной станции с поддержкой протокола Y-NET.</t>
  </si>
  <si>
    <t>Одноплатный однофазный модем предназначенный для установки в счетчики 
ПСЧ-4ТМ.05МК(Т), ПСЧ-4ТМ.05МН(Т), СЭТ-4ТМ.03МК(Т), ТЕ1000, ТЕ2000, ТЕ3000. Режим только удаленной станции. Протокол Y-NET.</t>
  </si>
  <si>
    <t>Одноплатный трехфазный модем предназначенный для установки в счетчики 
ПСЧ-4ТМ.05МК(Т), ПСЧ-4ТМ.05МН(Т), СЭТ-4ТМ.03МК(Т), ТЕ1000, ТЕ2000, ТЕ3000. Режим только удаленной станции. Протокол Y-NET.</t>
  </si>
  <si>
    <r>
      <t xml:space="preserve">Работа в лицензированных сетях мобильной связи
</t>
    </r>
    <r>
      <rPr>
        <sz val="12"/>
        <rFont val="Times New Roman"/>
        <family val="1"/>
        <charset val="204"/>
      </rPr>
      <t>(Сопряжение сетей подвижной радиотелефонной связи стандарта GSM900/1800, UMTS2000, LTE и NB-IoT с локальной сетью объекта стандарта RS-485 для удаленного радиодоступа к счетчикам электроэнергии, УСПД, контроллерам или другим устройствам объекта. Каналы: CSD, GPRS, HSPA. Поддерживает одновременно до четырех исходящих (клиент) и двух входящих (сервер) TCP/IP-соединений)</t>
    </r>
  </si>
  <si>
    <t>Коммуникатор NB-IoT ТЕ101.01</t>
  </si>
  <si>
    <t>Работа в сети GSM+LTE (2G+NB-IoT)</t>
  </si>
  <si>
    <t>Коммуникатор NB-IoT ТЕ101.01/1</t>
  </si>
  <si>
    <t>Работа в сети LTE (только NB-IoT)</t>
  </si>
  <si>
    <t>Работа в сети GSM+UMTS+LTE (2G+3G+4G) максимальная скорость в 4G 150 Мбит/c</t>
  </si>
  <si>
    <t xml:space="preserve">Работа в сети GSM+UMTS+LTE (2G+3G+4G) максимальная скорость в 4G 10 Мбит/c </t>
  </si>
  <si>
    <t>Коммуникатор NB-IoT ТЕ101.01Д</t>
  </si>
  <si>
    <t>Коммуникатор NB-IoT ТЕ101.01Д/1</t>
  </si>
  <si>
    <t xml:space="preserve">Работа в сети GSM+UMTS+LTE (2G+3G+4G) максимальная скорость в 4G 10 Мбит/c  </t>
  </si>
  <si>
    <t>Коммуникатор NB-IoT ТЕ101.01.01</t>
  </si>
  <si>
    <t>Коммуникатор NB-IoT ТЕ101.01.01/1</t>
  </si>
  <si>
    <t>Коммуникаторы WI-Fi серии ТЕ102</t>
  </si>
  <si>
    <r>
      <t>(Сопряжение сетей Wi-Fi стандарта IEEE 802.11 b/g/n с локальной сетью объекта стандарта RS-485 для удаленного радиодоступа к счетчикам электроэнергии, УСПД, контроллерам или другим устройствам объекта.</t>
    </r>
    <r>
      <rPr>
        <b/>
        <sz val="12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</t>
    </r>
    <r>
      <rPr>
        <sz val="12"/>
        <color indexed="8"/>
        <rFont val="Times New Roman"/>
        <family val="1"/>
        <charset val="204"/>
      </rPr>
      <t>Поддерживает одновременно до четырех TCP/IP-соединений (клиент и/или сервер TCP/IP))</t>
    </r>
  </si>
  <si>
    <t>Коммуникатор Wi-FI ТЕ102.01</t>
  </si>
  <si>
    <t>Конструктивно законченное устройство в корпусе с трехточечным креплением</t>
  </si>
  <si>
    <t>Коммуникатор Wi-FI ТЕ102.01Д</t>
  </si>
  <si>
    <t>Конструктивно законченное устройство в корпусе для установки на DIN-рейку</t>
  </si>
  <si>
    <t>Коммуникатор Wi-FI ТЕ102.01.01</t>
  </si>
  <si>
    <t>Одноплатное бескорпусное устройство для установки в счетчики электрической энергии</t>
  </si>
  <si>
    <r>
      <t xml:space="preserve">Модемы Ethernet серии М-3.01
</t>
    </r>
    <r>
      <rPr>
        <sz val="12"/>
        <rFont val="Times New Roman"/>
        <family val="1"/>
        <charset val="204"/>
      </rPr>
      <t>(Сопряжение сети Ethernet спецификации 10 BASE-T с локальной сетью объекта стандарта 
RS-485 для удаленного доступа к счетчикам электроэнергии, УСПД, контроллерам или другим устройствам объекта. Скорость до 10 Мбит/с. Клиент или сервер TCP/IP с WEB конфигурацией)</t>
    </r>
  </si>
  <si>
    <r>
      <t xml:space="preserve">Модемы ISM серии М-4.03
</t>
    </r>
    <r>
      <rPr>
        <sz val="12"/>
        <color indexed="8"/>
        <rFont val="Times New Roman"/>
        <family val="1"/>
        <charset val="204"/>
      </rPr>
      <t>(Организация полносвязной одноранговой беспроводной сети передачи данных IEEE.802.15.4 в диапазоне частот ISM 2,4 ГГц и сопряжение радиосети с узлом сети стандарта RS-485)</t>
    </r>
  </si>
  <si>
    <t>Одноплатные бескорпусные устройства для установки в счетчики электрической энергии 
ПСЧ-4ТМ.05МК(Т), СЭТ-4ТМ.03МК(Т), ПСЧ-4ТМ.05МН(Т), ТЕ1000, ТЕ2000, ТЕ3000 внутренней установки</t>
  </si>
  <si>
    <t xml:space="preserve"> ПРАЙС-ЛИСТА</t>
  </si>
  <si>
    <r>
      <t xml:space="preserve">* </t>
    </r>
    <r>
      <rPr>
        <b/>
        <sz val="12"/>
        <color theme="1"/>
        <rFont val="Times New Roman"/>
        <family val="1"/>
        <charset val="204"/>
      </rPr>
      <t>Цена без учета стоимости терминала</t>
    </r>
  </si>
  <si>
    <t>Счетчики трехфазные многофункциональные непосредственного включения серии ПСЧ-4ТМ.05МН</t>
  </si>
  <si>
    <t>ООО "Энерго-52"</t>
  </si>
  <si>
    <t>(831) 410-80-85</t>
  </si>
  <si>
    <t>energo-52@inbox.ru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</si>
</sst>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333333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Symbol"/>
      <family val="1"/>
      <charset val="204"/>
    </font>
    <font>
      <b/>
      <sz val="11"/>
      <color rgb="FF333333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b/>
      <u/>
      <sz val="12"/>
      <color rgb="FF333333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theme="1"/>
      <name val="Symbol"/>
      <family val="1"/>
      <charset val="204"/>
    </font>
    <font>
      <u/>
      <sz val="9.9"/>
      <color theme="10"/>
      <name val="Calibri"/>
      <family val="2"/>
    </font>
    <font>
      <b/>
      <u/>
      <sz val="9.9"/>
      <color theme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239">
    <xf numFmtId="0" fontId="0" fillId="0" borderId="0" xfId="0"/>
    <xf numFmtId="0" fontId="3" fillId="0" borderId="0" xfId="0" applyFont="1" applyAlignment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top" wrapText="1"/>
    </xf>
    <xf numFmtId="3" fontId="9" fillId="0" borderId="1" xfId="1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3" fontId="5" fillId="2" borderId="5" xfId="0" applyNumberFormat="1" applyFont="1" applyFill="1" applyBorder="1" applyAlignment="1">
      <alignment horizontal="center" vertical="center"/>
    </xf>
    <xf numFmtId="3" fontId="5" fillId="2" borderId="14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3" fontId="2" fillId="2" borderId="0" xfId="0" applyNumberFormat="1" applyFont="1" applyFill="1" applyBorder="1" applyAlignment="1"/>
    <xf numFmtId="0" fontId="1" fillId="2" borderId="1" xfId="0" applyFont="1" applyFill="1" applyBorder="1" applyAlignment="1">
      <alignment horizontal="left" vertical="center" wrapText="1"/>
    </xf>
    <xf numFmtId="0" fontId="0" fillId="2" borderId="0" xfId="0" applyFill="1" applyBorder="1"/>
    <xf numFmtId="0" fontId="4" fillId="2" borderId="0" xfId="0" applyFont="1" applyFill="1" applyBorder="1" applyAlignment="1"/>
    <xf numFmtId="0" fontId="14" fillId="0" borderId="0" xfId="0" applyFont="1"/>
    <xf numFmtId="0" fontId="13" fillId="0" borderId="0" xfId="0" applyFont="1" applyAlignment="1"/>
    <xf numFmtId="0" fontId="7" fillId="0" borderId="6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/>
    </xf>
    <xf numFmtId="3" fontId="5" fillId="2" borderId="1" xfId="0" applyNumberFormat="1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0" fillId="4" borderId="0" xfId="0" applyFill="1"/>
    <xf numFmtId="0" fontId="0" fillId="0" borderId="0" xfId="0" applyBorder="1"/>
    <xf numFmtId="0" fontId="0" fillId="4" borderId="0" xfId="0" applyFill="1" applyBorder="1"/>
    <xf numFmtId="0" fontId="19" fillId="2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vertical="center" wrapText="1"/>
    </xf>
    <xf numFmtId="0" fontId="19" fillId="2" borderId="6" xfId="0" applyFont="1" applyFill="1" applyBorder="1" applyAlignment="1">
      <alignment vertical="center" wrapText="1"/>
    </xf>
    <xf numFmtId="3" fontId="5" fillId="2" borderId="6" xfId="0" applyNumberFormat="1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vertical="center" wrapText="1"/>
    </xf>
    <xf numFmtId="3" fontId="5" fillId="2" borderId="9" xfId="0" applyNumberFormat="1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19" fillId="2" borderId="14" xfId="0" applyFont="1" applyFill="1" applyBorder="1" applyAlignment="1">
      <alignment horizontal="left" vertical="center" wrapText="1"/>
    </xf>
    <xf numFmtId="3" fontId="5" fillId="2" borderId="9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justify" vertical="center" wrapText="1"/>
    </xf>
    <xf numFmtId="0" fontId="11" fillId="0" borderId="5" xfId="0" applyFont="1" applyBorder="1" applyAlignment="1">
      <alignment horizontal="justify"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0" fillId="0" borderId="0" xfId="0" applyBorder="1"/>
    <xf numFmtId="3" fontId="5" fillId="2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3" fontId="5" fillId="2" borderId="5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0" borderId="0" xfId="0" applyBorder="1" applyAlignment="1">
      <alignment horizontal="center"/>
    </xf>
    <xf numFmtId="0" fontId="19" fillId="0" borderId="3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19" fillId="2" borderId="6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3" fontId="5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" fontId="5" fillId="3" borderId="1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17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left" vertical="center" wrapText="1"/>
    </xf>
    <xf numFmtId="0" fontId="19" fillId="2" borderId="5" xfId="0" applyFont="1" applyFill="1" applyBorder="1" applyAlignment="1">
      <alignment horizontal="left" vertical="center" wrapText="1"/>
    </xf>
    <xf numFmtId="0" fontId="19" fillId="2" borderId="6" xfId="0" applyFont="1" applyFill="1" applyBorder="1" applyAlignment="1">
      <alignment vertical="center" wrapText="1"/>
    </xf>
    <xf numFmtId="0" fontId="19" fillId="2" borderId="9" xfId="0" applyFont="1" applyFill="1" applyBorder="1" applyAlignment="1">
      <alignment vertical="center" wrapText="1"/>
    </xf>
    <xf numFmtId="0" fontId="19" fillId="2" borderId="7" xfId="0" applyFont="1" applyFill="1" applyBorder="1" applyAlignment="1">
      <alignment horizontal="left" vertical="center" wrapText="1"/>
    </xf>
    <xf numFmtId="0" fontId="19" fillId="2" borderId="15" xfId="0" applyFont="1" applyFill="1" applyBorder="1" applyAlignment="1">
      <alignment horizontal="left" vertical="center" wrapText="1"/>
    </xf>
    <xf numFmtId="0" fontId="19" fillId="2" borderId="8" xfId="0" applyFont="1" applyFill="1" applyBorder="1" applyAlignment="1">
      <alignment horizontal="left" vertical="center" wrapText="1"/>
    </xf>
    <xf numFmtId="0" fontId="19" fillId="2" borderId="13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19" fillId="2" borderId="14" xfId="0" applyFont="1" applyFill="1" applyBorder="1" applyAlignment="1">
      <alignment horizontal="left" vertical="center" wrapText="1"/>
    </xf>
    <xf numFmtId="3" fontId="5" fillId="2" borderId="6" xfId="0" applyNumberFormat="1" applyFont="1" applyFill="1" applyBorder="1" applyAlignment="1">
      <alignment horizontal="center" vertical="center"/>
    </xf>
    <xf numFmtId="3" fontId="5" fillId="2" borderId="9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5" xfId="0" applyFont="1" applyFill="1" applyBorder="1" applyAlignment="1">
      <alignment horizontal="left" vertical="center"/>
    </xf>
    <xf numFmtId="0" fontId="19" fillId="0" borderId="3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7" fillId="2" borderId="1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2" borderId="5" xfId="0" applyFill="1" applyBorder="1"/>
    <xf numFmtId="0" fontId="18" fillId="2" borderId="4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left" vertical="center"/>
    </xf>
    <xf numFmtId="0" fontId="20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23" fillId="0" borderId="0" xfId="2" applyFont="1" applyAlignment="1" applyProtection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nergo-52@inbo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40"/>
  <sheetViews>
    <sheetView tabSelected="1" view="pageBreakPreview" zoomScale="90" zoomScaleSheetLayoutView="90" workbookViewId="0">
      <selection activeCell="J9" sqref="J9"/>
    </sheetView>
  </sheetViews>
  <sheetFormatPr defaultRowHeight="15"/>
  <cols>
    <col min="1" max="1" width="36.7109375" customWidth="1"/>
    <col min="2" max="2" width="12" customWidth="1"/>
    <col min="3" max="3" width="22.7109375" customWidth="1"/>
    <col min="4" max="5" width="12" customWidth="1"/>
    <col min="6" max="6" width="13.85546875" customWidth="1"/>
    <col min="7" max="7" width="12.7109375" customWidth="1"/>
    <col min="8" max="8" width="11.85546875" customWidth="1"/>
  </cols>
  <sheetData>
    <row r="1" spans="1:12" ht="24" customHeight="1">
      <c r="A1" s="138" t="s">
        <v>377</v>
      </c>
      <c r="B1" s="138"/>
      <c r="C1" s="138"/>
      <c r="D1" s="138"/>
      <c r="E1" s="138"/>
      <c r="F1" s="138"/>
      <c r="G1" s="1"/>
      <c r="H1" s="1"/>
      <c r="I1" s="1"/>
      <c r="J1" s="1"/>
      <c r="K1" s="1"/>
      <c r="L1" s="1"/>
    </row>
    <row r="2" spans="1:12" ht="24" customHeight="1">
      <c r="A2" s="84" t="s">
        <v>380</v>
      </c>
      <c r="B2" s="84"/>
      <c r="C2" s="84" t="s">
        <v>381</v>
      </c>
      <c r="D2" s="84"/>
      <c r="E2" s="84"/>
      <c r="F2" s="84"/>
      <c r="G2" s="1"/>
      <c r="H2" s="1"/>
      <c r="I2" s="1"/>
      <c r="J2" s="1"/>
      <c r="K2" s="1"/>
      <c r="L2" s="1"/>
    </row>
    <row r="3" spans="1:12" ht="24" customHeight="1">
      <c r="A3" s="238" t="s">
        <v>382</v>
      </c>
      <c r="B3" s="84"/>
      <c r="C3" s="84"/>
      <c r="D3" s="84"/>
      <c r="E3" s="84"/>
      <c r="F3" s="84"/>
      <c r="G3" s="1"/>
      <c r="H3" s="1"/>
      <c r="I3" s="1"/>
      <c r="J3" s="1"/>
      <c r="K3" s="1"/>
      <c r="L3" s="1"/>
    </row>
    <row r="4" spans="1:12" ht="15.75">
      <c r="A4" s="25"/>
      <c r="B4" s="25"/>
      <c r="C4" s="25"/>
      <c r="D4" s="25"/>
      <c r="E4" s="25"/>
      <c r="F4" s="25"/>
    </row>
    <row r="5" spans="1:12" ht="28.5" customHeight="1">
      <c r="A5" s="139" t="s">
        <v>28</v>
      </c>
      <c r="B5" s="139"/>
      <c r="C5" s="139"/>
      <c r="D5" s="139"/>
      <c r="E5" s="139"/>
      <c r="F5" s="139"/>
      <c r="G5" s="139"/>
      <c r="J5" s="39"/>
    </row>
    <row r="6" spans="1:12" s="26" customFormat="1" ht="21" customHeight="1">
      <c r="A6" s="139"/>
      <c r="B6" s="139"/>
      <c r="C6" s="139"/>
      <c r="D6" s="139"/>
      <c r="E6" s="139"/>
      <c r="F6" s="139"/>
      <c r="G6" s="139"/>
      <c r="J6" s="38"/>
    </row>
    <row r="7" spans="1:12" s="26" customFormat="1" ht="15.75" customHeight="1">
      <c r="A7" s="128" t="s">
        <v>0</v>
      </c>
      <c r="B7" s="128"/>
      <c r="C7" s="128"/>
      <c r="D7" s="128"/>
      <c r="E7" s="128"/>
      <c r="F7" s="128"/>
      <c r="G7" s="128"/>
      <c r="H7" s="33"/>
      <c r="J7"/>
    </row>
    <row r="8" spans="1:12" s="26" customFormat="1" ht="110.25">
      <c r="A8" s="27" t="s">
        <v>1</v>
      </c>
      <c r="B8" s="27" t="s">
        <v>31</v>
      </c>
      <c r="C8" s="27" t="s">
        <v>2</v>
      </c>
      <c r="D8" s="27" t="s">
        <v>3</v>
      </c>
      <c r="E8" s="27" t="s">
        <v>4</v>
      </c>
      <c r="F8" s="128" t="s">
        <v>27</v>
      </c>
      <c r="G8" s="128"/>
      <c r="H8" s="33"/>
      <c r="I8" s="36"/>
    </row>
    <row r="9" spans="1:12" s="26" customFormat="1" ht="21.75" customHeight="1">
      <c r="A9" s="35" t="s">
        <v>5</v>
      </c>
      <c r="B9" s="27" t="s">
        <v>6</v>
      </c>
      <c r="C9" s="132" t="s">
        <v>29</v>
      </c>
      <c r="D9" s="27" t="s">
        <v>7</v>
      </c>
      <c r="E9" s="27" t="s">
        <v>8</v>
      </c>
      <c r="F9" s="127">
        <v>29898</v>
      </c>
      <c r="G9" s="127"/>
      <c r="H9" s="34"/>
      <c r="I9" s="36"/>
    </row>
    <row r="10" spans="1:12" s="26" customFormat="1" ht="21.75" customHeight="1">
      <c r="A10" s="35" t="s">
        <v>9</v>
      </c>
      <c r="B10" s="27" t="s">
        <v>6</v>
      </c>
      <c r="C10" s="133"/>
      <c r="D10" s="27" t="s">
        <v>10</v>
      </c>
      <c r="E10" s="27" t="s">
        <v>8</v>
      </c>
      <c r="F10" s="127">
        <v>28898</v>
      </c>
      <c r="G10" s="127"/>
      <c r="H10" s="34"/>
      <c r="I10" s="36"/>
    </row>
    <row r="11" spans="1:12" s="26" customFormat="1" ht="21.75" customHeight="1">
      <c r="A11" s="35" t="s">
        <v>11</v>
      </c>
      <c r="B11" s="27" t="s">
        <v>6</v>
      </c>
      <c r="C11" s="133"/>
      <c r="D11" s="27" t="s">
        <v>7</v>
      </c>
      <c r="E11" s="27" t="s">
        <v>12</v>
      </c>
      <c r="F11" s="127">
        <v>27799</v>
      </c>
      <c r="G11" s="127"/>
      <c r="H11" s="34"/>
      <c r="I11" s="36"/>
    </row>
    <row r="12" spans="1:12" s="26" customFormat="1" ht="21.75" customHeight="1">
      <c r="A12" s="35" t="s">
        <v>13</v>
      </c>
      <c r="B12" s="27" t="s">
        <v>6</v>
      </c>
      <c r="C12" s="134"/>
      <c r="D12" s="27" t="s">
        <v>10</v>
      </c>
      <c r="E12" s="27" t="s">
        <v>12</v>
      </c>
      <c r="F12" s="127">
        <v>26799</v>
      </c>
      <c r="G12" s="127"/>
      <c r="H12" s="34"/>
      <c r="I12" s="36"/>
    </row>
    <row r="13" spans="1:12" s="26" customFormat="1" ht="21.75" customHeight="1">
      <c r="A13" s="35" t="s">
        <v>14</v>
      </c>
      <c r="B13" s="27" t="s">
        <v>6</v>
      </c>
      <c r="C13" s="132" t="s">
        <v>30</v>
      </c>
      <c r="D13" s="27" t="s">
        <v>7</v>
      </c>
      <c r="E13" s="27" t="s">
        <v>8</v>
      </c>
      <c r="F13" s="127">
        <v>29898</v>
      </c>
      <c r="G13" s="127"/>
      <c r="H13" s="34"/>
      <c r="I13" s="36"/>
    </row>
    <row r="14" spans="1:12" s="26" customFormat="1" ht="21.75" customHeight="1">
      <c r="A14" s="35" t="s">
        <v>15</v>
      </c>
      <c r="B14" s="27" t="s">
        <v>6</v>
      </c>
      <c r="C14" s="133"/>
      <c r="D14" s="27" t="s">
        <v>10</v>
      </c>
      <c r="E14" s="27" t="s">
        <v>8</v>
      </c>
      <c r="F14" s="127">
        <v>28898</v>
      </c>
      <c r="G14" s="127"/>
      <c r="H14" s="36"/>
      <c r="I14" s="36"/>
    </row>
    <row r="15" spans="1:12" s="26" customFormat="1" ht="21.75" customHeight="1">
      <c r="A15" s="35" t="s">
        <v>16</v>
      </c>
      <c r="B15" s="27" t="s">
        <v>6</v>
      </c>
      <c r="C15" s="133"/>
      <c r="D15" s="27" t="s">
        <v>7</v>
      </c>
      <c r="E15" s="27" t="s">
        <v>12</v>
      </c>
      <c r="F15" s="127">
        <v>27799</v>
      </c>
      <c r="G15" s="127"/>
      <c r="H15" s="36"/>
      <c r="I15" s="36"/>
    </row>
    <row r="16" spans="1:12" s="26" customFormat="1" ht="21.75" customHeight="1">
      <c r="A16" s="35" t="s">
        <v>17</v>
      </c>
      <c r="B16" s="27" t="s">
        <v>6</v>
      </c>
      <c r="C16" s="134"/>
      <c r="D16" s="27" t="s">
        <v>10</v>
      </c>
      <c r="E16" s="27" t="s">
        <v>12</v>
      </c>
      <c r="F16" s="127">
        <v>26799</v>
      </c>
      <c r="G16" s="127"/>
      <c r="H16" s="36"/>
      <c r="I16" s="36"/>
    </row>
    <row r="17" spans="1:9" s="26" customFormat="1" ht="21.75" customHeight="1">
      <c r="A17" s="35" t="s">
        <v>18</v>
      </c>
      <c r="B17" s="27" t="s">
        <v>19</v>
      </c>
      <c r="C17" s="132" t="s">
        <v>29</v>
      </c>
      <c r="D17" s="27" t="s">
        <v>7</v>
      </c>
      <c r="E17" s="27" t="s">
        <v>8</v>
      </c>
      <c r="F17" s="127">
        <v>29898</v>
      </c>
      <c r="G17" s="127"/>
      <c r="H17" s="36"/>
      <c r="I17" s="36"/>
    </row>
    <row r="18" spans="1:9" s="26" customFormat="1" ht="21.75" customHeight="1">
      <c r="A18" s="35" t="s">
        <v>20</v>
      </c>
      <c r="B18" s="27" t="s">
        <v>19</v>
      </c>
      <c r="C18" s="133"/>
      <c r="D18" s="27" t="s">
        <v>10</v>
      </c>
      <c r="E18" s="27" t="s">
        <v>8</v>
      </c>
      <c r="F18" s="127">
        <v>28898</v>
      </c>
      <c r="G18" s="127"/>
      <c r="H18" s="36"/>
      <c r="I18" s="36"/>
    </row>
    <row r="19" spans="1:9" s="26" customFormat="1" ht="21.75" customHeight="1">
      <c r="A19" s="35" t="s">
        <v>21</v>
      </c>
      <c r="B19" s="27" t="s">
        <v>19</v>
      </c>
      <c r="C19" s="133"/>
      <c r="D19" s="27" t="s">
        <v>7</v>
      </c>
      <c r="E19" s="27" t="s">
        <v>12</v>
      </c>
      <c r="F19" s="127">
        <v>27799</v>
      </c>
      <c r="G19" s="127"/>
      <c r="H19" s="36"/>
      <c r="I19" s="36"/>
    </row>
    <row r="20" spans="1:9" s="26" customFormat="1" ht="21.75" customHeight="1">
      <c r="A20" s="35" t="s">
        <v>22</v>
      </c>
      <c r="B20" s="27" t="s">
        <v>19</v>
      </c>
      <c r="C20" s="134"/>
      <c r="D20" s="27" t="s">
        <v>10</v>
      </c>
      <c r="E20" s="27" t="s">
        <v>12</v>
      </c>
      <c r="F20" s="127">
        <v>26799</v>
      </c>
      <c r="G20" s="127"/>
      <c r="H20" s="36"/>
      <c r="I20" s="36"/>
    </row>
    <row r="21" spans="1:9" s="26" customFormat="1" ht="21.75" customHeight="1">
      <c r="A21" s="35" t="s">
        <v>23</v>
      </c>
      <c r="B21" s="27" t="s">
        <v>19</v>
      </c>
      <c r="C21" s="132" t="s">
        <v>30</v>
      </c>
      <c r="D21" s="27" t="s">
        <v>7</v>
      </c>
      <c r="E21" s="27" t="s">
        <v>8</v>
      </c>
      <c r="F21" s="127">
        <v>29898</v>
      </c>
      <c r="G21" s="127"/>
      <c r="H21" s="36"/>
      <c r="I21" s="36"/>
    </row>
    <row r="22" spans="1:9" s="26" customFormat="1" ht="21.75" customHeight="1">
      <c r="A22" s="35" t="s">
        <v>24</v>
      </c>
      <c r="B22" s="27" t="s">
        <v>19</v>
      </c>
      <c r="C22" s="133"/>
      <c r="D22" s="27" t="s">
        <v>10</v>
      </c>
      <c r="E22" s="27" t="s">
        <v>8</v>
      </c>
      <c r="F22" s="127">
        <v>28898</v>
      </c>
      <c r="G22" s="127"/>
      <c r="H22" s="36"/>
      <c r="I22" s="36"/>
    </row>
    <row r="23" spans="1:9" s="26" customFormat="1" ht="21.75" customHeight="1">
      <c r="A23" s="35" t="s">
        <v>25</v>
      </c>
      <c r="B23" s="27" t="s">
        <v>19</v>
      </c>
      <c r="C23" s="133"/>
      <c r="D23" s="27" t="s">
        <v>7</v>
      </c>
      <c r="E23" s="27" t="s">
        <v>12</v>
      </c>
      <c r="F23" s="127">
        <v>27799</v>
      </c>
      <c r="G23" s="127"/>
      <c r="H23" s="36"/>
      <c r="I23" s="36"/>
    </row>
    <row r="24" spans="1:9" s="26" customFormat="1" ht="21.75" customHeight="1">
      <c r="A24" s="35" t="s">
        <v>26</v>
      </c>
      <c r="B24" s="27" t="s">
        <v>19</v>
      </c>
      <c r="C24" s="134"/>
      <c r="D24" s="27" t="s">
        <v>10</v>
      </c>
      <c r="E24" s="27" t="s">
        <v>12</v>
      </c>
      <c r="F24" s="127">
        <v>26799</v>
      </c>
      <c r="G24" s="127"/>
      <c r="H24" s="36"/>
      <c r="I24" s="36"/>
    </row>
    <row r="25" spans="1:9" s="26" customFormat="1" ht="21" customHeight="1">
      <c r="A25" s="129" t="s">
        <v>66</v>
      </c>
      <c r="B25" s="129"/>
      <c r="C25" s="129"/>
      <c r="D25" s="129"/>
      <c r="E25" s="129"/>
      <c r="F25" s="129"/>
      <c r="G25" s="129"/>
      <c r="H25" s="37"/>
    </row>
    <row r="26" spans="1:9" s="26" customFormat="1" ht="25.5" customHeight="1">
      <c r="A26" s="121" t="s">
        <v>33</v>
      </c>
      <c r="B26" s="122"/>
      <c r="C26" s="122"/>
      <c r="D26" s="122"/>
      <c r="E26" s="122"/>
      <c r="F26" s="122"/>
      <c r="G26" s="28"/>
      <c r="H26" s="29"/>
    </row>
    <row r="27" spans="1:9" s="26" customFormat="1" ht="21.75" customHeight="1">
      <c r="A27" s="9" t="s">
        <v>67</v>
      </c>
      <c r="B27" s="123" t="s">
        <v>6</v>
      </c>
      <c r="C27" s="123" t="s">
        <v>35</v>
      </c>
      <c r="D27" s="123" t="s">
        <v>36</v>
      </c>
      <c r="E27" s="10" t="s">
        <v>8</v>
      </c>
      <c r="F27" s="125">
        <f>18749*1.1</f>
        <v>20623.900000000001</v>
      </c>
      <c r="G27" s="126"/>
    </row>
    <row r="28" spans="1:9" s="26" customFormat="1" ht="21.75" customHeight="1">
      <c r="A28" s="9" t="s">
        <v>68</v>
      </c>
      <c r="B28" s="131"/>
      <c r="C28" s="124"/>
      <c r="D28" s="124"/>
      <c r="E28" s="10" t="s">
        <v>12</v>
      </c>
      <c r="F28" s="125">
        <f>18249*1.1</f>
        <v>20073.900000000001</v>
      </c>
      <c r="G28" s="126"/>
    </row>
    <row r="29" spans="1:9" s="26" customFormat="1" ht="21.75" customHeight="1">
      <c r="A29" s="9" t="s">
        <v>69</v>
      </c>
      <c r="B29" s="123" t="s">
        <v>19</v>
      </c>
      <c r="C29" s="124"/>
      <c r="D29" s="124"/>
      <c r="E29" s="10" t="s">
        <v>8</v>
      </c>
      <c r="F29" s="125">
        <f>18749*1.1</f>
        <v>20623.900000000001</v>
      </c>
      <c r="G29" s="126"/>
    </row>
    <row r="30" spans="1:9" s="26" customFormat="1" ht="21.75" customHeight="1">
      <c r="A30" s="9" t="s">
        <v>70</v>
      </c>
      <c r="B30" s="131"/>
      <c r="C30" s="131"/>
      <c r="D30" s="124"/>
      <c r="E30" s="10" t="s">
        <v>12</v>
      </c>
      <c r="F30" s="125">
        <f>18249*1.1</f>
        <v>20073.900000000001</v>
      </c>
      <c r="G30" s="126"/>
    </row>
    <row r="31" spans="1:9" s="26" customFormat="1" ht="21.75" customHeight="1">
      <c r="A31" s="9" t="s">
        <v>71</v>
      </c>
      <c r="B31" s="10" t="s">
        <v>6</v>
      </c>
      <c r="C31" s="123" t="s">
        <v>41</v>
      </c>
      <c r="D31" s="124"/>
      <c r="E31" s="10" t="s">
        <v>8</v>
      </c>
      <c r="F31" s="125">
        <f>18749*1.1</f>
        <v>20623.900000000001</v>
      </c>
      <c r="G31" s="126"/>
    </row>
    <row r="32" spans="1:9" s="26" customFormat="1" ht="21.75" customHeight="1">
      <c r="A32" s="9" t="s">
        <v>72</v>
      </c>
      <c r="B32" s="10" t="s">
        <v>6</v>
      </c>
      <c r="C32" s="124"/>
      <c r="D32" s="124"/>
      <c r="E32" s="10" t="s">
        <v>12</v>
      </c>
      <c r="F32" s="125">
        <f>18249*1.1</f>
        <v>20073.900000000001</v>
      </c>
      <c r="G32" s="126"/>
    </row>
    <row r="33" spans="1:8" s="26" customFormat="1" ht="21.75" customHeight="1">
      <c r="A33" s="9" t="s">
        <v>73</v>
      </c>
      <c r="B33" s="10" t="s">
        <v>19</v>
      </c>
      <c r="C33" s="124"/>
      <c r="D33" s="124"/>
      <c r="E33" s="10" t="s">
        <v>8</v>
      </c>
      <c r="F33" s="125">
        <f>18749*1.1</f>
        <v>20623.900000000001</v>
      </c>
      <c r="G33" s="126"/>
    </row>
    <row r="34" spans="1:8" s="26" customFormat="1" ht="21.75" customHeight="1">
      <c r="A34" s="9" t="s">
        <v>74</v>
      </c>
      <c r="B34" s="10" t="s">
        <v>19</v>
      </c>
      <c r="C34" s="131"/>
      <c r="D34" s="131"/>
      <c r="E34" s="10" t="s">
        <v>12</v>
      </c>
      <c r="F34" s="125">
        <f>18249*1.1</f>
        <v>20073.900000000001</v>
      </c>
      <c r="G34" s="126"/>
    </row>
    <row r="35" spans="1:8" s="26" customFormat="1" ht="26.25" customHeight="1">
      <c r="A35" s="121" t="s">
        <v>57</v>
      </c>
      <c r="B35" s="122"/>
      <c r="C35" s="122"/>
      <c r="D35" s="122"/>
      <c r="E35" s="122"/>
      <c r="F35" s="122"/>
      <c r="G35" s="135"/>
      <c r="H35" s="30"/>
    </row>
    <row r="36" spans="1:8" s="26" customFormat="1" ht="20.25" customHeight="1">
      <c r="A36" s="9" t="s">
        <v>75</v>
      </c>
      <c r="B36" s="10" t="s">
        <v>59</v>
      </c>
      <c r="C36" s="123" t="s">
        <v>41</v>
      </c>
      <c r="D36" s="136" t="s">
        <v>60</v>
      </c>
      <c r="E36" s="10" t="s">
        <v>8</v>
      </c>
      <c r="F36" s="125">
        <f>19599*1.1</f>
        <v>21558.9</v>
      </c>
      <c r="G36" s="126"/>
    </row>
    <row r="37" spans="1:8" s="26" customFormat="1" ht="20.25" customHeight="1">
      <c r="A37" s="9" t="s">
        <v>76</v>
      </c>
      <c r="B37" s="10" t="s">
        <v>59</v>
      </c>
      <c r="C37" s="131"/>
      <c r="D37" s="137"/>
      <c r="E37" s="10" t="s">
        <v>12</v>
      </c>
      <c r="F37" s="125">
        <f>19099*1.1</f>
        <v>21008.9</v>
      </c>
      <c r="G37" s="126"/>
    </row>
    <row r="38" spans="1:8" s="26" customFormat="1" ht="23.25" customHeight="1">
      <c r="A38" s="129" t="s">
        <v>297</v>
      </c>
      <c r="B38" s="129"/>
      <c r="C38" s="129"/>
      <c r="D38" s="129"/>
      <c r="E38" s="129"/>
      <c r="F38" s="129"/>
      <c r="G38" s="129"/>
      <c r="H38" s="37"/>
    </row>
    <row r="39" spans="1:8" s="26" customFormat="1" ht="23.25" customHeight="1">
      <c r="A39" s="121" t="s">
        <v>57</v>
      </c>
      <c r="B39" s="122"/>
      <c r="C39" s="122"/>
      <c r="D39" s="122"/>
      <c r="E39" s="122"/>
      <c r="F39" s="122"/>
      <c r="G39" s="28"/>
      <c r="H39" s="29"/>
    </row>
    <row r="40" spans="1:8" s="26" customFormat="1" ht="21" customHeight="1">
      <c r="A40" s="9" t="s">
        <v>298</v>
      </c>
      <c r="B40" s="10" t="s">
        <v>300</v>
      </c>
      <c r="C40" s="123" t="s">
        <v>41</v>
      </c>
      <c r="D40" s="130" t="s">
        <v>301</v>
      </c>
      <c r="E40" s="123" t="s">
        <v>12</v>
      </c>
      <c r="F40" s="125">
        <v>5998</v>
      </c>
      <c r="G40" s="126"/>
    </row>
    <row r="41" spans="1:8" s="26" customFormat="1" ht="21" customHeight="1">
      <c r="A41" s="9" t="s">
        <v>299</v>
      </c>
      <c r="B41" s="10" t="s">
        <v>59</v>
      </c>
      <c r="C41" s="124"/>
      <c r="D41" s="130"/>
      <c r="E41" s="131"/>
      <c r="F41" s="125">
        <v>5998</v>
      </c>
      <c r="G41" s="126"/>
    </row>
    <row r="42" spans="1:8" s="26" customFormat="1" ht="21" customHeight="1">
      <c r="A42" s="88" t="s">
        <v>302</v>
      </c>
      <c r="B42" s="88"/>
      <c r="C42" s="88"/>
      <c r="D42" s="88"/>
      <c r="E42" s="88"/>
      <c r="F42" s="88"/>
      <c r="G42" s="31"/>
    </row>
    <row r="43" spans="1:8" s="26" customFormat="1" ht="24" customHeight="1">
      <c r="A43" s="9" t="s">
        <v>303</v>
      </c>
      <c r="B43" s="10" t="s">
        <v>6</v>
      </c>
      <c r="C43" s="10" t="s">
        <v>41</v>
      </c>
      <c r="D43" s="10" t="s">
        <v>304</v>
      </c>
      <c r="E43" s="10" t="s">
        <v>12</v>
      </c>
      <c r="F43" s="90">
        <v>5998</v>
      </c>
      <c r="G43" s="90"/>
    </row>
    <row r="44" spans="1:8" s="26" customFormat="1" ht="22.5" customHeight="1">
      <c r="A44" s="88" t="s">
        <v>305</v>
      </c>
      <c r="B44" s="88"/>
      <c r="C44" s="88"/>
      <c r="D44" s="88"/>
      <c r="E44" s="88"/>
      <c r="F44" s="88"/>
      <c r="G44" s="32"/>
    </row>
    <row r="45" spans="1:8" s="26" customFormat="1" ht="22.5" customHeight="1">
      <c r="A45" s="9" t="s">
        <v>306</v>
      </c>
      <c r="B45" s="10" t="s">
        <v>6</v>
      </c>
      <c r="C45" s="10" t="s">
        <v>307</v>
      </c>
      <c r="D45" s="10" t="s">
        <v>304</v>
      </c>
      <c r="E45" s="10" t="s">
        <v>12</v>
      </c>
      <c r="F45" s="90">
        <v>5998</v>
      </c>
      <c r="G45" s="90"/>
    </row>
    <row r="46" spans="1:8" s="26" customFormat="1" ht="21" customHeight="1">
      <c r="A46" s="88" t="s">
        <v>308</v>
      </c>
      <c r="B46" s="88"/>
      <c r="C46" s="88"/>
      <c r="D46" s="88"/>
      <c r="E46" s="88"/>
      <c r="F46" s="88"/>
      <c r="G46" s="32"/>
    </row>
    <row r="47" spans="1:8" s="26" customFormat="1" ht="24.75" customHeight="1">
      <c r="A47" s="89" t="s">
        <v>57</v>
      </c>
      <c r="B47" s="89"/>
      <c r="C47" s="89"/>
      <c r="D47" s="89"/>
      <c r="E47" s="89"/>
      <c r="F47" s="89"/>
      <c r="G47" s="32"/>
    </row>
    <row r="48" spans="1:8" s="26" customFormat="1" ht="24" customHeight="1">
      <c r="A48" s="9" t="s">
        <v>309</v>
      </c>
      <c r="B48" s="10" t="s">
        <v>300</v>
      </c>
      <c r="C48" s="10" t="s">
        <v>172</v>
      </c>
      <c r="D48" s="10" t="s">
        <v>301</v>
      </c>
      <c r="E48" s="10" t="s">
        <v>12</v>
      </c>
      <c r="F48" s="90">
        <v>5699</v>
      </c>
      <c r="G48" s="90"/>
    </row>
    <row r="49" spans="1:10" s="26" customFormat="1" ht="18.75" customHeight="1">
      <c r="A49" s="89" t="s">
        <v>302</v>
      </c>
      <c r="B49" s="89"/>
      <c r="C49" s="89"/>
      <c r="D49" s="89"/>
      <c r="E49" s="89"/>
      <c r="F49" s="89"/>
      <c r="G49" s="32"/>
    </row>
    <row r="50" spans="1:10" s="26" customFormat="1" ht="20.25" customHeight="1">
      <c r="A50" s="9" t="s">
        <v>310</v>
      </c>
      <c r="B50" s="10" t="s">
        <v>6</v>
      </c>
      <c r="C50" s="10" t="s">
        <v>172</v>
      </c>
      <c r="D50" s="10" t="s">
        <v>304</v>
      </c>
      <c r="E50" s="10" t="s">
        <v>12</v>
      </c>
      <c r="F50" s="90">
        <v>5799</v>
      </c>
      <c r="G50" s="90"/>
    </row>
    <row r="51" spans="1:10" s="26" customFormat="1" ht="23.25" customHeight="1">
      <c r="A51" s="89" t="s">
        <v>311</v>
      </c>
      <c r="B51" s="89"/>
      <c r="C51" s="89"/>
      <c r="D51" s="89"/>
      <c r="E51" s="89"/>
      <c r="F51" s="89"/>
      <c r="G51" s="32"/>
    </row>
    <row r="52" spans="1:10" s="26" customFormat="1" ht="25.5" customHeight="1">
      <c r="A52" s="9" t="s">
        <v>312</v>
      </c>
      <c r="B52" s="10" t="s">
        <v>6</v>
      </c>
      <c r="C52" s="10" t="s">
        <v>307</v>
      </c>
      <c r="D52" s="10" t="s">
        <v>304</v>
      </c>
      <c r="E52" s="10" t="s">
        <v>12</v>
      </c>
      <c r="F52" s="90">
        <v>5799</v>
      </c>
      <c r="G52" s="90"/>
    </row>
    <row r="53" spans="1:10" ht="42" customHeight="1">
      <c r="A53" s="106" t="s">
        <v>296</v>
      </c>
      <c r="B53" s="107"/>
      <c r="C53" s="107"/>
      <c r="D53" s="107"/>
      <c r="E53" s="107"/>
      <c r="F53" s="107"/>
      <c r="G53" s="107"/>
      <c r="H53" s="108"/>
      <c r="J53" s="26"/>
    </row>
    <row r="54" spans="1:10" ht="15" customHeight="1">
      <c r="A54" s="93" t="s">
        <v>95</v>
      </c>
      <c r="B54" s="93" t="s">
        <v>96</v>
      </c>
      <c r="C54" s="93" t="s">
        <v>97</v>
      </c>
      <c r="D54" s="110" t="s">
        <v>98</v>
      </c>
      <c r="E54" s="111"/>
      <c r="F54" s="111"/>
      <c r="G54" s="112"/>
      <c r="H54" s="93" t="s">
        <v>99</v>
      </c>
      <c r="J54" s="26"/>
    </row>
    <row r="55" spans="1:10" ht="15" customHeight="1">
      <c r="A55" s="109"/>
      <c r="B55" s="109"/>
      <c r="C55" s="109"/>
      <c r="D55" s="113"/>
      <c r="E55" s="114"/>
      <c r="F55" s="114"/>
      <c r="G55" s="115"/>
      <c r="H55" s="109"/>
    </row>
    <row r="56" spans="1:10" ht="15.75" customHeight="1">
      <c r="A56" s="109"/>
      <c r="B56" s="109"/>
      <c r="C56" s="109"/>
      <c r="D56" s="93" t="s">
        <v>100</v>
      </c>
      <c r="E56" s="93" t="s">
        <v>101</v>
      </c>
      <c r="F56" s="20" t="s">
        <v>102</v>
      </c>
      <c r="G56" s="93" t="s">
        <v>103</v>
      </c>
      <c r="H56" s="109"/>
    </row>
    <row r="57" spans="1:10" ht="15.75">
      <c r="A57" s="94"/>
      <c r="B57" s="94"/>
      <c r="C57" s="94"/>
      <c r="D57" s="94"/>
      <c r="E57" s="94"/>
      <c r="F57" s="20" t="s">
        <v>104</v>
      </c>
      <c r="G57" s="94"/>
      <c r="H57" s="94"/>
    </row>
    <row r="58" spans="1:10" ht="15.75" customHeight="1">
      <c r="A58" s="95" t="s">
        <v>105</v>
      </c>
      <c r="B58" s="96"/>
      <c r="C58" s="96"/>
      <c r="D58" s="96"/>
      <c r="E58" s="96"/>
      <c r="F58" s="96"/>
      <c r="G58" s="96"/>
      <c r="H58" s="97"/>
    </row>
    <row r="59" spans="1:10" ht="20.25" customHeight="1">
      <c r="A59" s="4" t="s">
        <v>138</v>
      </c>
      <c r="B59" s="23" t="s">
        <v>8</v>
      </c>
      <c r="C59" s="23" t="s">
        <v>8</v>
      </c>
      <c r="D59" s="23" t="s">
        <v>107</v>
      </c>
      <c r="E59" s="23" t="s">
        <v>107</v>
      </c>
      <c r="F59" s="23" t="s">
        <v>107</v>
      </c>
      <c r="G59" s="23" t="s">
        <v>8</v>
      </c>
      <c r="H59" s="8">
        <v>18998</v>
      </c>
    </row>
    <row r="60" spans="1:10" ht="20.25" customHeight="1">
      <c r="A60" s="5" t="s">
        <v>139</v>
      </c>
      <c r="B60" s="21" t="s">
        <v>107</v>
      </c>
      <c r="C60" s="21" t="s">
        <v>8</v>
      </c>
      <c r="D60" s="21" t="s">
        <v>107</v>
      </c>
      <c r="E60" s="21" t="s">
        <v>107</v>
      </c>
      <c r="F60" s="21" t="s">
        <v>107</v>
      </c>
      <c r="G60" s="21" t="s">
        <v>8</v>
      </c>
      <c r="H60" s="8">
        <v>16499</v>
      </c>
    </row>
    <row r="61" spans="1:10" ht="20.25" customHeight="1">
      <c r="A61" s="5" t="s">
        <v>140</v>
      </c>
      <c r="B61" s="21" t="s">
        <v>8</v>
      </c>
      <c r="C61" s="21" t="s">
        <v>8</v>
      </c>
      <c r="D61" s="21" t="s">
        <v>107</v>
      </c>
      <c r="E61" s="21" t="s">
        <v>107</v>
      </c>
      <c r="F61" s="21" t="s">
        <v>107</v>
      </c>
      <c r="G61" s="21" t="s">
        <v>107</v>
      </c>
      <c r="H61" s="8">
        <v>17499</v>
      </c>
    </row>
    <row r="62" spans="1:10" ht="20.25" customHeight="1">
      <c r="A62" s="5" t="s">
        <v>141</v>
      </c>
      <c r="B62" s="21" t="s">
        <v>107</v>
      </c>
      <c r="C62" s="21" t="s">
        <v>8</v>
      </c>
      <c r="D62" s="21" t="s">
        <v>107</v>
      </c>
      <c r="E62" s="21" t="s">
        <v>107</v>
      </c>
      <c r="F62" s="21" t="s">
        <v>107</v>
      </c>
      <c r="G62" s="21" t="s">
        <v>107</v>
      </c>
      <c r="H62" s="8">
        <v>15499</v>
      </c>
    </row>
    <row r="63" spans="1:10" ht="20.25" customHeight="1">
      <c r="A63" s="5" t="s">
        <v>142</v>
      </c>
      <c r="B63" s="21" t="s">
        <v>8</v>
      </c>
      <c r="C63" s="21" t="s">
        <v>107</v>
      </c>
      <c r="D63" s="21" t="s">
        <v>8</v>
      </c>
      <c r="E63" s="21" t="s">
        <v>107</v>
      </c>
      <c r="F63" s="21" t="s">
        <v>107</v>
      </c>
      <c r="G63" s="21" t="s">
        <v>8</v>
      </c>
      <c r="H63" s="8">
        <v>21499</v>
      </c>
    </row>
    <row r="64" spans="1:10" ht="20.25" customHeight="1">
      <c r="A64" s="5" t="s">
        <v>143</v>
      </c>
      <c r="B64" s="21" t="s">
        <v>107</v>
      </c>
      <c r="C64" s="21" t="s">
        <v>107</v>
      </c>
      <c r="D64" s="21" t="s">
        <v>8</v>
      </c>
      <c r="E64" s="21" t="s">
        <v>107</v>
      </c>
      <c r="F64" s="21" t="s">
        <v>107</v>
      </c>
      <c r="G64" s="21" t="s">
        <v>8</v>
      </c>
      <c r="H64" s="8">
        <v>19499</v>
      </c>
    </row>
    <row r="65" spans="1:8" ht="20.25" customHeight="1">
      <c r="A65" s="5" t="s">
        <v>144</v>
      </c>
      <c r="B65" s="21" t="s">
        <v>8</v>
      </c>
      <c r="C65" s="21" t="s">
        <v>107</v>
      </c>
      <c r="D65" s="21" t="s">
        <v>8</v>
      </c>
      <c r="E65" s="21" t="s">
        <v>107</v>
      </c>
      <c r="F65" s="21" t="s">
        <v>107</v>
      </c>
      <c r="G65" s="21" t="s">
        <v>107</v>
      </c>
      <c r="H65" s="8">
        <v>20499</v>
      </c>
    </row>
    <row r="66" spans="1:8" ht="20.25" customHeight="1">
      <c r="A66" s="5" t="s">
        <v>145</v>
      </c>
      <c r="B66" s="21" t="s">
        <v>107</v>
      </c>
      <c r="C66" s="21" t="s">
        <v>107</v>
      </c>
      <c r="D66" s="21" t="s">
        <v>8</v>
      </c>
      <c r="E66" s="21" t="s">
        <v>107</v>
      </c>
      <c r="F66" s="21" t="s">
        <v>107</v>
      </c>
      <c r="G66" s="21" t="s">
        <v>107</v>
      </c>
      <c r="H66" s="8">
        <v>18499</v>
      </c>
    </row>
    <row r="67" spans="1:8" ht="20.25" customHeight="1">
      <c r="A67" s="5" t="s">
        <v>146</v>
      </c>
      <c r="B67" s="21" t="s">
        <v>8</v>
      </c>
      <c r="C67" s="21" t="s">
        <v>107</v>
      </c>
      <c r="D67" s="21" t="s">
        <v>107</v>
      </c>
      <c r="E67" s="21" t="s">
        <v>8</v>
      </c>
      <c r="F67" s="21" t="s">
        <v>107</v>
      </c>
      <c r="G67" s="21" t="s">
        <v>8</v>
      </c>
      <c r="H67" s="8">
        <v>20998</v>
      </c>
    </row>
    <row r="68" spans="1:8" ht="20.25" customHeight="1">
      <c r="A68" s="5" t="s">
        <v>147</v>
      </c>
      <c r="B68" s="21" t="s">
        <v>107</v>
      </c>
      <c r="C68" s="21" t="s">
        <v>107</v>
      </c>
      <c r="D68" s="21" t="s">
        <v>107</v>
      </c>
      <c r="E68" s="21" t="s">
        <v>8</v>
      </c>
      <c r="F68" s="21" t="s">
        <v>107</v>
      </c>
      <c r="G68" s="21" t="s">
        <v>8</v>
      </c>
      <c r="H68" s="8">
        <v>18998</v>
      </c>
    </row>
    <row r="69" spans="1:8" ht="20.25" customHeight="1">
      <c r="A69" s="5" t="s">
        <v>148</v>
      </c>
      <c r="B69" s="21" t="s">
        <v>8</v>
      </c>
      <c r="C69" s="21" t="s">
        <v>107</v>
      </c>
      <c r="D69" s="21" t="s">
        <v>107</v>
      </c>
      <c r="E69" s="21" t="s">
        <v>8</v>
      </c>
      <c r="F69" s="21" t="s">
        <v>107</v>
      </c>
      <c r="G69" s="21" t="s">
        <v>107</v>
      </c>
      <c r="H69" s="8">
        <v>19998</v>
      </c>
    </row>
    <row r="70" spans="1:8" ht="20.25" customHeight="1">
      <c r="A70" s="6" t="s">
        <v>149</v>
      </c>
      <c r="B70" s="22" t="s">
        <v>107</v>
      </c>
      <c r="C70" s="22" t="s">
        <v>107</v>
      </c>
      <c r="D70" s="22" t="s">
        <v>107</v>
      </c>
      <c r="E70" s="22" t="s">
        <v>8</v>
      </c>
      <c r="F70" s="22" t="s">
        <v>107</v>
      </c>
      <c r="G70" s="22" t="s">
        <v>107</v>
      </c>
      <c r="H70" s="8">
        <v>17998</v>
      </c>
    </row>
    <row r="71" spans="1:8" ht="15.75" customHeight="1">
      <c r="A71" s="95" t="s">
        <v>119</v>
      </c>
      <c r="B71" s="96"/>
      <c r="C71" s="96"/>
      <c r="D71" s="96"/>
      <c r="E71" s="96"/>
      <c r="F71" s="96"/>
      <c r="G71" s="96"/>
      <c r="H71" s="97"/>
    </row>
    <row r="72" spans="1:8" ht="20.25" customHeight="1">
      <c r="A72" s="4" t="s">
        <v>150</v>
      </c>
      <c r="B72" s="23" t="s">
        <v>8</v>
      </c>
      <c r="C72" s="23" t="s">
        <v>107</v>
      </c>
      <c r="D72" s="23" t="s">
        <v>107</v>
      </c>
      <c r="E72" s="23" t="s">
        <v>107</v>
      </c>
      <c r="F72" s="23" t="s">
        <v>107</v>
      </c>
      <c r="G72" s="23" t="s">
        <v>8</v>
      </c>
      <c r="H72" s="8">
        <v>20998</v>
      </c>
    </row>
    <row r="73" spans="1:8" ht="20.25" customHeight="1">
      <c r="A73" s="5" t="s">
        <v>151</v>
      </c>
      <c r="B73" s="21" t="s">
        <v>107</v>
      </c>
      <c r="C73" s="21" t="s">
        <v>107</v>
      </c>
      <c r="D73" s="21" t="s">
        <v>107</v>
      </c>
      <c r="E73" s="21" t="s">
        <v>107</v>
      </c>
      <c r="F73" s="21" t="s">
        <v>107</v>
      </c>
      <c r="G73" s="21" t="s">
        <v>8</v>
      </c>
      <c r="H73" s="8">
        <v>18998</v>
      </c>
    </row>
    <row r="74" spans="1:8" ht="20.25" customHeight="1">
      <c r="A74" s="5" t="s">
        <v>152</v>
      </c>
      <c r="B74" s="21" t="s">
        <v>8</v>
      </c>
      <c r="C74" s="21" t="s">
        <v>107</v>
      </c>
      <c r="D74" s="21" t="s">
        <v>8</v>
      </c>
      <c r="E74" s="21" t="s">
        <v>107</v>
      </c>
      <c r="F74" s="21" t="s">
        <v>107</v>
      </c>
      <c r="G74" s="21" t="s">
        <v>8</v>
      </c>
      <c r="H74" s="8">
        <v>24499</v>
      </c>
    </row>
    <row r="75" spans="1:8" ht="20.25" customHeight="1">
      <c r="A75" s="5" t="s">
        <v>153</v>
      </c>
      <c r="B75" s="21" t="s">
        <v>107</v>
      </c>
      <c r="C75" s="21" t="s">
        <v>107</v>
      </c>
      <c r="D75" s="21" t="s">
        <v>8</v>
      </c>
      <c r="E75" s="21" t="s">
        <v>107</v>
      </c>
      <c r="F75" s="21" t="s">
        <v>107</v>
      </c>
      <c r="G75" s="21" t="s">
        <v>8</v>
      </c>
      <c r="H75" s="8">
        <v>21998</v>
      </c>
    </row>
    <row r="76" spans="1:8" ht="20.25" customHeight="1">
      <c r="A76" s="5" t="s">
        <v>154</v>
      </c>
      <c r="B76" s="21" t="s">
        <v>8</v>
      </c>
      <c r="C76" s="21" t="s">
        <v>107</v>
      </c>
      <c r="D76" s="21" t="s">
        <v>8</v>
      </c>
      <c r="E76" s="21" t="s">
        <v>107</v>
      </c>
      <c r="F76" s="21" t="s">
        <v>107</v>
      </c>
      <c r="G76" s="21" t="s">
        <v>107</v>
      </c>
      <c r="H76" s="8">
        <v>22998</v>
      </c>
    </row>
    <row r="77" spans="1:8" ht="20.25" customHeight="1">
      <c r="A77" s="5" t="s">
        <v>155</v>
      </c>
      <c r="B77" s="21" t="s">
        <v>107</v>
      </c>
      <c r="C77" s="21" t="s">
        <v>107</v>
      </c>
      <c r="D77" s="21" t="s">
        <v>8</v>
      </c>
      <c r="E77" s="21" t="s">
        <v>107</v>
      </c>
      <c r="F77" s="21" t="s">
        <v>107</v>
      </c>
      <c r="G77" s="21" t="s">
        <v>107</v>
      </c>
      <c r="H77" s="8">
        <v>20998</v>
      </c>
    </row>
    <row r="78" spans="1:8" ht="20.25" customHeight="1">
      <c r="A78" s="5" t="s">
        <v>156</v>
      </c>
      <c r="B78" s="21" t="s">
        <v>8</v>
      </c>
      <c r="C78" s="21" t="s">
        <v>107</v>
      </c>
      <c r="D78" s="21" t="s">
        <v>107</v>
      </c>
      <c r="E78" s="21" t="s">
        <v>8</v>
      </c>
      <c r="F78" s="21" t="s">
        <v>107</v>
      </c>
      <c r="G78" s="21" t="s">
        <v>8</v>
      </c>
      <c r="H78" s="8">
        <v>23499</v>
      </c>
    </row>
    <row r="79" spans="1:8" ht="20.25" customHeight="1">
      <c r="A79" s="5" t="s">
        <v>157</v>
      </c>
      <c r="B79" s="21" t="s">
        <v>107</v>
      </c>
      <c r="C79" s="21" t="s">
        <v>107</v>
      </c>
      <c r="D79" s="21" t="s">
        <v>107</v>
      </c>
      <c r="E79" s="21" t="s">
        <v>8</v>
      </c>
      <c r="F79" s="21" t="s">
        <v>107</v>
      </c>
      <c r="G79" s="21" t="s">
        <v>8</v>
      </c>
      <c r="H79" s="8">
        <v>21498</v>
      </c>
    </row>
    <row r="80" spans="1:8" ht="20.25" customHeight="1">
      <c r="A80" s="5" t="s">
        <v>158</v>
      </c>
      <c r="B80" s="21" t="s">
        <v>8</v>
      </c>
      <c r="C80" s="21" t="s">
        <v>107</v>
      </c>
      <c r="D80" s="21" t="s">
        <v>107</v>
      </c>
      <c r="E80" s="21" t="s">
        <v>8</v>
      </c>
      <c r="F80" s="21" t="s">
        <v>107</v>
      </c>
      <c r="G80" s="21" t="s">
        <v>107</v>
      </c>
      <c r="H80" s="8">
        <v>22499</v>
      </c>
    </row>
    <row r="81" spans="1:8" ht="20.25" customHeight="1">
      <c r="A81" s="5" t="s">
        <v>159</v>
      </c>
      <c r="B81" s="21" t="s">
        <v>107</v>
      </c>
      <c r="C81" s="21" t="s">
        <v>107</v>
      </c>
      <c r="D81" s="21" t="s">
        <v>107</v>
      </c>
      <c r="E81" s="21" t="s">
        <v>8</v>
      </c>
      <c r="F81" s="21" t="s">
        <v>107</v>
      </c>
      <c r="G81" s="21" t="s">
        <v>107</v>
      </c>
      <c r="H81" s="8">
        <v>20499</v>
      </c>
    </row>
    <row r="82" spans="1:8" ht="20.25" customHeight="1">
      <c r="A82" s="5"/>
      <c r="B82" s="21"/>
      <c r="C82" s="21"/>
      <c r="D82" s="21"/>
      <c r="E82" s="21"/>
      <c r="F82" s="21"/>
      <c r="G82" s="21"/>
      <c r="H82" s="80" t="s">
        <v>130</v>
      </c>
    </row>
    <row r="83" spans="1:8" ht="20.25" customHeight="1">
      <c r="A83" s="5" t="s">
        <v>160</v>
      </c>
      <c r="B83" s="21" t="s">
        <v>8</v>
      </c>
      <c r="C83" s="21" t="s">
        <v>107</v>
      </c>
      <c r="D83" s="21" t="s">
        <v>107</v>
      </c>
      <c r="E83" s="21" t="s">
        <v>107</v>
      </c>
      <c r="F83" s="21" t="s">
        <v>8</v>
      </c>
      <c r="G83" s="21" t="s">
        <v>8</v>
      </c>
      <c r="H83" s="8">
        <v>24998</v>
      </c>
    </row>
    <row r="84" spans="1:8" ht="20.25" customHeight="1">
      <c r="A84" s="5" t="s">
        <v>161</v>
      </c>
      <c r="B84" s="21" t="s">
        <v>107</v>
      </c>
      <c r="C84" s="21" t="s">
        <v>107</v>
      </c>
      <c r="D84" s="21" t="s">
        <v>107</v>
      </c>
      <c r="E84" s="21" t="s">
        <v>107</v>
      </c>
      <c r="F84" s="21" t="s">
        <v>8</v>
      </c>
      <c r="G84" s="21" t="s">
        <v>8</v>
      </c>
      <c r="H84" s="8">
        <v>22499</v>
      </c>
    </row>
    <row r="85" spans="1:8" ht="20.25" customHeight="1">
      <c r="A85" s="5" t="s">
        <v>162</v>
      </c>
      <c r="B85" s="21" t="s">
        <v>8</v>
      </c>
      <c r="C85" s="21" t="s">
        <v>107</v>
      </c>
      <c r="D85" s="21" t="s">
        <v>107</v>
      </c>
      <c r="E85" s="21" t="s">
        <v>107</v>
      </c>
      <c r="F85" s="21" t="s">
        <v>8</v>
      </c>
      <c r="G85" s="21" t="s">
        <v>107</v>
      </c>
      <c r="H85" s="8">
        <v>23998</v>
      </c>
    </row>
    <row r="86" spans="1:8" ht="20.25" customHeight="1">
      <c r="A86" s="9" t="s">
        <v>163</v>
      </c>
      <c r="B86" s="10" t="s">
        <v>107</v>
      </c>
      <c r="C86" s="10" t="s">
        <v>107</v>
      </c>
      <c r="D86" s="10" t="s">
        <v>107</v>
      </c>
      <c r="E86" s="10" t="s">
        <v>107</v>
      </c>
      <c r="F86" s="10" t="s">
        <v>8</v>
      </c>
      <c r="G86" s="10" t="s">
        <v>107</v>
      </c>
      <c r="H86" s="8">
        <v>21499</v>
      </c>
    </row>
    <row r="87" spans="1:8" ht="15.75" customHeight="1">
      <c r="A87" s="98" t="s">
        <v>135</v>
      </c>
      <c r="B87" s="99"/>
      <c r="C87" s="99"/>
      <c r="D87" s="99"/>
      <c r="E87" s="99"/>
      <c r="F87" s="99"/>
      <c r="G87" s="99"/>
      <c r="H87" s="100"/>
    </row>
    <row r="88" spans="1:8" ht="18.75" customHeight="1">
      <c r="A88" s="9" t="s">
        <v>136</v>
      </c>
      <c r="B88" s="10"/>
      <c r="C88" s="10"/>
      <c r="D88" s="10"/>
      <c r="E88" s="10"/>
      <c r="F88" s="10"/>
      <c r="G88" s="10"/>
      <c r="H88" s="8">
        <v>5498</v>
      </c>
    </row>
    <row r="89" spans="1:8" ht="18.75" customHeight="1">
      <c r="A89" s="11" t="s">
        <v>137</v>
      </c>
      <c r="B89" s="11"/>
      <c r="C89" s="11"/>
      <c r="D89" s="11"/>
      <c r="E89" s="11"/>
      <c r="F89" s="11"/>
      <c r="G89" s="11"/>
      <c r="H89" s="8">
        <v>4989</v>
      </c>
    </row>
    <row r="90" spans="1:8" ht="20.25">
      <c r="A90" s="101" t="s">
        <v>164</v>
      </c>
      <c r="B90" s="102"/>
      <c r="C90" s="102"/>
      <c r="D90" s="102"/>
      <c r="E90" s="102"/>
      <c r="F90" s="102"/>
      <c r="G90" s="102"/>
      <c r="H90" s="103"/>
    </row>
    <row r="91" spans="1:8" ht="110.25">
      <c r="A91" s="21" t="s">
        <v>1</v>
      </c>
      <c r="B91" s="21" t="s">
        <v>165</v>
      </c>
      <c r="C91" s="21" t="s">
        <v>2</v>
      </c>
      <c r="D91" s="21" t="s">
        <v>166</v>
      </c>
      <c r="E91" s="21" t="s">
        <v>167</v>
      </c>
      <c r="F91" s="21" t="s">
        <v>168</v>
      </c>
      <c r="G91" s="104" t="s">
        <v>99</v>
      </c>
      <c r="H91" s="105"/>
    </row>
    <row r="92" spans="1:8" ht="20.25" customHeight="1">
      <c r="A92" s="2" t="s">
        <v>315</v>
      </c>
      <c r="B92" s="3" t="s">
        <v>6</v>
      </c>
      <c r="C92" s="116" t="s">
        <v>169</v>
      </c>
      <c r="D92" s="3" t="s">
        <v>170</v>
      </c>
      <c r="E92" s="3">
        <v>2</v>
      </c>
      <c r="F92" s="3" t="s">
        <v>8</v>
      </c>
      <c r="G92" s="119">
        <f>29839.04*1.1</f>
        <v>32822.944000000003</v>
      </c>
      <c r="H92" s="120"/>
    </row>
    <row r="93" spans="1:8" ht="20.25" customHeight="1">
      <c r="A93" s="2" t="s">
        <v>316</v>
      </c>
      <c r="B93" s="3" t="s">
        <v>6</v>
      </c>
      <c r="C93" s="117"/>
      <c r="D93" s="3" t="s">
        <v>171</v>
      </c>
      <c r="E93" s="3">
        <v>2</v>
      </c>
      <c r="F93" s="3" t="s">
        <v>8</v>
      </c>
      <c r="G93" s="119">
        <f>27799*1.1</f>
        <v>30578.9</v>
      </c>
      <c r="H93" s="120"/>
    </row>
    <row r="94" spans="1:8" ht="20.25" customHeight="1">
      <c r="A94" s="2" t="s">
        <v>317</v>
      </c>
      <c r="B94" s="3" t="s">
        <v>6</v>
      </c>
      <c r="C94" s="117"/>
      <c r="D94" s="3" t="s">
        <v>170</v>
      </c>
      <c r="E94" s="3">
        <v>1</v>
      </c>
      <c r="F94" s="3" t="s">
        <v>8</v>
      </c>
      <c r="G94" s="119">
        <f>24179*1.1</f>
        <v>26596.9</v>
      </c>
      <c r="H94" s="120"/>
    </row>
    <row r="95" spans="1:8" ht="20.25" customHeight="1">
      <c r="A95" s="2" t="s">
        <v>318</v>
      </c>
      <c r="B95" s="3" t="s">
        <v>6</v>
      </c>
      <c r="C95" s="117"/>
      <c r="D95" s="3" t="s">
        <v>171</v>
      </c>
      <c r="E95" s="3">
        <v>1</v>
      </c>
      <c r="F95" s="3" t="s">
        <v>8</v>
      </c>
      <c r="G95" s="119">
        <f>23149*1.1</f>
        <v>25463.9</v>
      </c>
      <c r="H95" s="120"/>
    </row>
    <row r="96" spans="1:8" ht="20.25" customHeight="1">
      <c r="A96" s="2" t="s">
        <v>319</v>
      </c>
      <c r="B96" s="3" t="s">
        <v>6</v>
      </c>
      <c r="C96" s="117"/>
      <c r="D96" s="3" t="s">
        <v>170</v>
      </c>
      <c r="E96" s="3">
        <v>2</v>
      </c>
      <c r="F96" s="3" t="s">
        <v>12</v>
      </c>
      <c r="G96" s="119">
        <f>27779*1.1</f>
        <v>30556.9</v>
      </c>
      <c r="H96" s="120"/>
    </row>
    <row r="97" spans="1:8" ht="20.25" customHeight="1">
      <c r="A97" s="2" t="s">
        <v>320</v>
      </c>
      <c r="B97" s="3" t="s">
        <v>6</v>
      </c>
      <c r="C97" s="117"/>
      <c r="D97" s="3" t="s">
        <v>171</v>
      </c>
      <c r="E97" s="3">
        <v>2</v>
      </c>
      <c r="F97" s="3" t="s">
        <v>12</v>
      </c>
      <c r="G97" s="119">
        <f>25719*1.1</f>
        <v>28290.9</v>
      </c>
      <c r="H97" s="120"/>
    </row>
    <row r="98" spans="1:8" ht="20.25" customHeight="1">
      <c r="A98" s="2" t="s">
        <v>321</v>
      </c>
      <c r="B98" s="3" t="s">
        <v>6</v>
      </c>
      <c r="C98" s="117"/>
      <c r="D98" s="3" t="s">
        <v>170</v>
      </c>
      <c r="E98" s="3">
        <v>1</v>
      </c>
      <c r="F98" s="3" t="s">
        <v>12</v>
      </c>
      <c r="G98" s="119">
        <f>24179*1.1</f>
        <v>26596.9</v>
      </c>
      <c r="H98" s="120"/>
    </row>
    <row r="99" spans="1:8" ht="20.25" customHeight="1">
      <c r="A99" s="2" t="s">
        <v>322</v>
      </c>
      <c r="B99" s="3" t="s">
        <v>6</v>
      </c>
      <c r="C99" s="118"/>
      <c r="D99" s="3" t="s">
        <v>171</v>
      </c>
      <c r="E99" s="3">
        <v>1</v>
      </c>
      <c r="F99" s="3" t="s">
        <v>12</v>
      </c>
      <c r="G99" s="119">
        <f>23149*1.1</f>
        <v>25463.9</v>
      </c>
      <c r="H99" s="120"/>
    </row>
    <row r="100" spans="1:8" ht="20.25" customHeight="1">
      <c r="A100" s="2" t="s">
        <v>323</v>
      </c>
      <c r="B100" s="3" t="s">
        <v>6</v>
      </c>
      <c r="C100" s="116" t="s">
        <v>172</v>
      </c>
      <c r="D100" s="3" t="s">
        <v>170</v>
      </c>
      <c r="E100" s="3">
        <v>2</v>
      </c>
      <c r="F100" s="3" t="s">
        <v>8</v>
      </c>
      <c r="G100" s="119">
        <f>29839.04*1.1</f>
        <v>32822.944000000003</v>
      </c>
      <c r="H100" s="120"/>
    </row>
    <row r="101" spans="1:8" ht="20.25" customHeight="1">
      <c r="A101" s="2" t="s">
        <v>324</v>
      </c>
      <c r="B101" s="3" t="s">
        <v>6</v>
      </c>
      <c r="C101" s="117"/>
      <c r="D101" s="3" t="s">
        <v>171</v>
      </c>
      <c r="E101" s="3">
        <v>2</v>
      </c>
      <c r="F101" s="3" t="s">
        <v>8</v>
      </c>
      <c r="G101" s="119">
        <f>27799*1.1</f>
        <v>30578.9</v>
      </c>
      <c r="H101" s="120"/>
    </row>
    <row r="102" spans="1:8" ht="20.25" customHeight="1">
      <c r="A102" s="2" t="s">
        <v>325</v>
      </c>
      <c r="B102" s="3" t="s">
        <v>6</v>
      </c>
      <c r="C102" s="117"/>
      <c r="D102" s="3" t="s">
        <v>170</v>
      </c>
      <c r="E102" s="3">
        <v>1</v>
      </c>
      <c r="F102" s="3" t="s">
        <v>8</v>
      </c>
      <c r="G102" s="119">
        <f>24179*1.1</f>
        <v>26596.9</v>
      </c>
      <c r="H102" s="120"/>
    </row>
    <row r="103" spans="1:8" ht="20.25" customHeight="1">
      <c r="A103" s="2" t="s">
        <v>326</v>
      </c>
      <c r="B103" s="3" t="s">
        <v>6</v>
      </c>
      <c r="C103" s="117"/>
      <c r="D103" s="3" t="s">
        <v>171</v>
      </c>
      <c r="E103" s="3">
        <v>1</v>
      </c>
      <c r="F103" s="3" t="s">
        <v>8</v>
      </c>
      <c r="G103" s="119">
        <f>23149*1.1</f>
        <v>25463.9</v>
      </c>
      <c r="H103" s="120"/>
    </row>
    <row r="104" spans="1:8" ht="20.25" customHeight="1">
      <c r="A104" s="2" t="s">
        <v>327</v>
      </c>
      <c r="B104" s="3" t="s">
        <v>6</v>
      </c>
      <c r="C104" s="117"/>
      <c r="D104" s="3" t="s">
        <v>170</v>
      </c>
      <c r="E104" s="3">
        <v>2</v>
      </c>
      <c r="F104" s="3" t="s">
        <v>12</v>
      </c>
      <c r="G104" s="119">
        <f>27779*1.1</f>
        <v>30556.9</v>
      </c>
      <c r="H104" s="120"/>
    </row>
    <row r="105" spans="1:8" ht="20.25" customHeight="1">
      <c r="A105" s="2" t="s">
        <v>328</v>
      </c>
      <c r="B105" s="3" t="s">
        <v>6</v>
      </c>
      <c r="C105" s="117"/>
      <c r="D105" s="3" t="s">
        <v>171</v>
      </c>
      <c r="E105" s="3">
        <v>2</v>
      </c>
      <c r="F105" s="3" t="s">
        <v>12</v>
      </c>
      <c r="G105" s="119">
        <f>25719*1.1</f>
        <v>28290.9</v>
      </c>
      <c r="H105" s="120"/>
    </row>
    <row r="106" spans="1:8" ht="20.25" customHeight="1">
      <c r="A106" s="2" t="s">
        <v>329</v>
      </c>
      <c r="B106" s="3" t="s">
        <v>6</v>
      </c>
      <c r="C106" s="117"/>
      <c r="D106" s="3" t="s">
        <v>170</v>
      </c>
      <c r="E106" s="3">
        <v>1</v>
      </c>
      <c r="F106" s="3" t="s">
        <v>12</v>
      </c>
      <c r="G106" s="119">
        <f>24179*1.1</f>
        <v>26596.9</v>
      </c>
      <c r="H106" s="120"/>
    </row>
    <row r="107" spans="1:8" ht="20.25" customHeight="1">
      <c r="A107" s="2" t="s">
        <v>330</v>
      </c>
      <c r="B107" s="3" t="s">
        <v>6</v>
      </c>
      <c r="C107" s="118"/>
      <c r="D107" s="3" t="s">
        <v>171</v>
      </c>
      <c r="E107" s="3">
        <v>1</v>
      </c>
      <c r="F107" s="3" t="s">
        <v>12</v>
      </c>
      <c r="G107" s="119">
        <f>23149*1.1</f>
        <v>25463.9</v>
      </c>
      <c r="H107" s="120"/>
    </row>
    <row r="108" spans="1:8" ht="20.25" customHeight="1">
      <c r="A108" s="2" t="s">
        <v>331</v>
      </c>
      <c r="B108" s="3" t="s">
        <v>19</v>
      </c>
      <c r="C108" s="116" t="s">
        <v>169</v>
      </c>
      <c r="D108" s="3" t="s">
        <v>170</v>
      </c>
      <c r="E108" s="3">
        <v>2</v>
      </c>
      <c r="F108" s="3" t="s">
        <v>8</v>
      </c>
      <c r="G108" s="119">
        <f>29839.04*1.1</f>
        <v>32822.944000000003</v>
      </c>
      <c r="H108" s="120"/>
    </row>
    <row r="109" spans="1:8" ht="20.25" customHeight="1">
      <c r="A109" s="2" t="s">
        <v>332</v>
      </c>
      <c r="B109" s="3" t="s">
        <v>19</v>
      </c>
      <c r="C109" s="117"/>
      <c r="D109" s="3" t="s">
        <v>171</v>
      </c>
      <c r="E109" s="3">
        <v>2</v>
      </c>
      <c r="F109" s="3" t="s">
        <v>8</v>
      </c>
      <c r="G109" s="119">
        <f>27799*1.1</f>
        <v>30578.9</v>
      </c>
      <c r="H109" s="120"/>
    </row>
    <row r="110" spans="1:8" ht="20.25" customHeight="1">
      <c r="A110" s="2" t="s">
        <v>333</v>
      </c>
      <c r="B110" s="3" t="s">
        <v>19</v>
      </c>
      <c r="C110" s="117"/>
      <c r="D110" s="3" t="s">
        <v>170</v>
      </c>
      <c r="E110" s="3">
        <v>1</v>
      </c>
      <c r="F110" s="3" t="s">
        <v>8</v>
      </c>
      <c r="G110" s="119">
        <f>24179*1.1</f>
        <v>26596.9</v>
      </c>
      <c r="H110" s="120"/>
    </row>
    <row r="111" spans="1:8" ht="20.25" customHeight="1">
      <c r="A111" s="2" t="s">
        <v>334</v>
      </c>
      <c r="B111" s="3" t="s">
        <v>19</v>
      </c>
      <c r="C111" s="117"/>
      <c r="D111" s="3" t="s">
        <v>171</v>
      </c>
      <c r="E111" s="3">
        <v>1</v>
      </c>
      <c r="F111" s="3" t="s">
        <v>8</v>
      </c>
      <c r="G111" s="119">
        <f>23149*1.1</f>
        <v>25463.9</v>
      </c>
      <c r="H111" s="120"/>
    </row>
    <row r="112" spans="1:8" ht="20.25" customHeight="1">
      <c r="A112" s="2" t="s">
        <v>335</v>
      </c>
      <c r="B112" s="3" t="s">
        <v>19</v>
      </c>
      <c r="C112" s="117"/>
      <c r="D112" s="3" t="s">
        <v>170</v>
      </c>
      <c r="E112" s="3">
        <v>2</v>
      </c>
      <c r="F112" s="3" t="s">
        <v>12</v>
      </c>
      <c r="G112" s="119">
        <f>27779*1.1</f>
        <v>30556.9</v>
      </c>
      <c r="H112" s="120"/>
    </row>
    <row r="113" spans="1:8" ht="20.25" customHeight="1">
      <c r="A113" s="2" t="s">
        <v>336</v>
      </c>
      <c r="B113" s="3" t="s">
        <v>19</v>
      </c>
      <c r="C113" s="117"/>
      <c r="D113" s="3" t="s">
        <v>171</v>
      </c>
      <c r="E113" s="3">
        <v>2</v>
      </c>
      <c r="F113" s="3" t="s">
        <v>12</v>
      </c>
      <c r="G113" s="119">
        <f>25719*1.1</f>
        <v>28290.9</v>
      </c>
      <c r="H113" s="120"/>
    </row>
    <row r="114" spans="1:8" ht="20.25" customHeight="1">
      <c r="A114" s="2" t="s">
        <v>337</v>
      </c>
      <c r="B114" s="3" t="s">
        <v>19</v>
      </c>
      <c r="C114" s="117"/>
      <c r="D114" s="3" t="s">
        <v>170</v>
      </c>
      <c r="E114" s="3">
        <v>1</v>
      </c>
      <c r="F114" s="3" t="s">
        <v>12</v>
      </c>
      <c r="G114" s="119">
        <f>24179*1.1</f>
        <v>26596.9</v>
      </c>
      <c r="H114" s="120"/>
    </row>
    <row r="115" spans="1:8" ht="20.25" customHeight="1">
      <c r="A115" s="2" t="s">
        <v>338</v>
      </c>
      <c r="B115" s="3" t="s">
        <v>19</v>
      </c>
      <c r="C115" s="118"/>
      <c r="D115" s="3" t="s">
        <v>171</v>
      </c>
      <c r="E115" s="3">
        <v>1</v>
      </c>
      <c r="F115" s="3" t="s">
        <v>12</v>
      </c>
      <c r="G115" s="119">
        <f>23149*1.1</f>
        <v>25463.9</v>
      </c>
      <c r="H115" s="120"/>
    </row>
    <row r="116" spans="1:8" ht="20.25" customHeight="1">
      <c r="A116" s="2" t="s">
        <v>339</v>
      </c>
      <c r="B116" s="3" t="s">
        <v>19</v>
      </c>
      <c r="C116" s="116" t="s">
        <v>172</v>
      </c>
      <c r="D116" s="3" t="s">
        <v>170</v>
      </c>
      <c r="E116" s="3">
        <v>2</v>
      </c>
      <c r="F116" s="3" t="s">
        <v>8</v>
      </c>
      <c r="G116" s="119">
        <f>29839.04*1.1</f>
        <v>32822.944000000003</v>
      </c>
      <c r="H116" s="120"/>
    </row>
    <row r="117" spans="1:8" ht="20.25" customHeight="1">
      <c r="A117" s="2" t="s">
        <v>340</v>
      </c>
      <c r="B117" s="3" t="s">
        <v>19</v>
      </c>
      <c r="C117" s="117"/>
      <c r="D117" s="3" t="s">
        <v>171</v>
      </c>
      <c r="E117" s="3">
        <v>2</v>
      </c>
      <c r="F117" s="3" t="s">
        <v>8</v>
      </c>
      <c r="G117" s="119">
        <f>27799*1.1</f>
        <v>30578.9</v>
      </c>
      <c r="H117" s="120"/>
    </row>
    <row r="118" spans="1:8" ht="20.25" customHeight="1">
      <c r="A118" s="2" t="s">
        <v>341</v>
      </c>
      <c r="B118" s="3" t="s">
        <v>19</v>
      </c>
      <c r="C118" s="117"/>
      <c r="D118" s="3" t="s">
        <v>170</v>
      </c>
      <c r="E118" s="3">
        <v>1</v>
      </c>
      <c r="F118" s="3" t="s">
        <v>8</v>
      </c>
      <c r="G118" s="119">
        <f>24179*1.1</f>
        <v>26596.9</v>
      </c>
      <c r="H118" s="120"/>
    </row>
    <row r="119" spans="1:8" ht="20.25" customHeight="1">
      <c r="A119" s="2" t="s">
        <v>342</v>
      </c>
      <c r="B119" s="3" t="s">
        <v>19</v>
      </c>
      <c r="C119" s="117"/>
      <c r="D119" s="3" t="s">
        <v>171</v>
      </c>
      <c r="E119" s="3">
        <v>1</v>
      </c>
      <c r="F119" s="3" t="s">
        <v>8</v>
      </c>
      <c r="G119" s="119">
        <f>23149*1.1</f>
        <v>25463.9</v>
      </c>
      <c r="H119" s="120"/>
    </row>
    <row r="120" spans="1:8" ht="20.25" customHeight="1">
      <c r="A120" s="2" t="s">
        <v>343</v>
      </c>
      <c r="B120" s="3" t="s">
        <v>19</v>
      </c>
      <c r="C120" s="117"/>
      <c r="D120" s="3" t="s">
        <v>170</v>
      </c>
      <c r="E120" s="3">
        <v>2</v>
      </c>
      <c r="F120" s="3" t="s">
        <v>12</v>
      </c>
      <c r="G120" s="119">
        <f>27779*1.1</f>
        <v>30556.9</v>
      </c>
      <c r="H120" s="120"/>
    </row>
    <row r="121" spans="1:8" ht="20.25" customHeight="1">
      <c r="A121" s="2" t="s">
        <v>344</v>
      </c>
      <c r="B121" s="3" t="s">
        <v>19</v>
      </c>
      <c r="C121" s="117"/>
      <c r="D121" s="3" t="s">
        <v>171</v>
      </c>
      <c r="E121" s="3">
        <v>2</v>
      </c>
      <c r="F121" s="3" t="s">
        <v>12</v>
      </c>
      <c r="G121" s="119">
        <f>25719*1.1</f>
        <v>28290.9</v>
      </c>
      <c r="H121" s="120"/>
    </row>
    <row r="122" spans="1:8" ht="20.25" customHeight="1">
      <c r="A122" s="2" t="s">
        <v>345</v>
      </c>
      <c r="B122" s="3" t="s">
        <v>19</v>
      </c>
      <c r="C122" s="117"/>
      <c r="D122" s="3" t="s">
        <v>170</v>
      </c>
      <c r="E122" s="3">
        <v>1</v>
      </c>
      <c r="F122" s="3" t="s">
        <v>12</v>
      </c>
      <c r="G122" s="119">
        <f>24179*1.1</f>
        <v>26596.9</v>
      </c>
      <c r="H122" s="120"/>
    </row>
    <row r="123" spans="1:8" ht="20.25" customHeight="1">
      <c r="A123" s="2" t="s">
        <v>346</v>
      </c>
      <c r="B123" s="3" t="s">
        <v>19</v>
      </c>
      <c r="C123" s="118"/>
      <c r="D123" s="3" t="s">
        <v>171</v>
      </c>
      <c r="E123" s="3">
        <v>1</v>
      </c>
      <c r="F123" s="3" t="s">
        <v>12</v>
      </c>
      <c r="G123" s="119">
        <f>23149*1.1</f>
        <v>25463.9</v>
      </c>
      <c r="H123" s="120"/>
    </row>
    <row r="124" spans="1:8" ht="15.75">
      <c r="A124" s="140" t="s">
        <v>32</v>
      </c>
      <c r="B124" s="141"/>
      <c r="C124" s="141"/>
      <c r="D124" s="141"/>
      <c r="E124" s="141"/>
      <c r="F124" s="141"/>
      <c r="G124" s="141"/>
      <c r="H124" s="142"/>
    </row>
    <row r="125" spans="1:8" ht="15.75" customHeight="1">
      <c r="A125" s="144" t="s">
        <v>33</v>
      </c>
      <c r="B125" s="145"/>
      <c r="C125" s="145"/>
      <c r="D125" s="145"/>
      <c r="E125" s="145"/>
      <c r="F125" s="145"/>
      <c r="G125" s="145"/>
      <c r="H125" s="146"/>
    </row>
    <row r="126" spans="1:8" ht="18.75" customHeight="1">
      <c r="A126" s="83" t="s">
        <v>34</v>
      </c>
      <c r="B126" s="117" t="s">
        <v>6</v>
      </c>
      <c r="C126" s="117" t="s">
        <v>35</v>
      </c>
      <c r="D126" s="117" t="s">
        <v>36</v>
      </c>
      <c r="E126" s="74" t="s">
        <v>8</v>
      </c>
      <c r="F126" s="143">
        <f>18749*1.1</f>
        <v>20623.900000000001</v>
      </c>
      <c r="G126" s="143"/>
      <c r="H126" s="143"/>
    </row>
    <row r="127" spans="1:8" ht="18.75" customHeight="1">
      <c r="A127" s="2" t="s">
        <v>37</v>
      </c>
      <c r="B127" s="118"/>
      <c r="C127" s="117"/>
      <c r="D127" s="117"/>
      <c r="E127" s="3" t="s">
        <v>12</v>
      </c>
      <c r="F127" s="143">
        <f>18249*1.1</f>
        <v>20073.900000000001</v>
      </c>
      <c r="G127" s="143"/>
      <c r="H127" s="143"/>
    </row>
    <row r="128" spans="1:8" ht="18.75" customHeight="1">
      <c r="A128" s="2" t="s">
        <v>38</v>
      </c>
      <c r="B128" s="116" t="s">
        <v>19</v>
      </c>
      <c r="C128" s="117"/>
      <c r="D128" s="117"/>
      <c r="E128" s="3" t="s">
        <v>8</v>
      </c>
      <c r="F128" s="143">
        <f>18749*1.1</f>
        <v>20623.900000000001</v>
      </c>
      <c r="G128" s="143"/>
      <c r="H128" s="143"/>
    </row>
    <row r="129" spans="1:8" ht="18.75" customHeight="1">
      <c r="A129" s="2" t="s">
        <v>39</v>
      </c>
      <c r="B129" s="118"/>
      <c r="C129" s="118"/>
      <c r="D129" s="117"/>
      <c r="E129" s="3" t="s">
        <v>12</v>
      </c>
      <c r="F129" s="143">
        <f>18249*1.1</f>
        <v>20073.900000000001</v>
      </c>
      <c r="G129" s="143"/>
      <c r="H129" s="143"/>
    </row>
    <row r="130" spans="1:8" ht="18.75" customHeight="1">
      <c r="A130" s="2" t="s">
        <v>40</v>
      </c>
      <c r="B130" s="3" t="s">
        <v>6</v>
      </c>
      <c r="C130" s="116" t="s">
        <v>41</v>
      </c>
      <c r="D130" s="117"/>
      <c r="E130" s="3" t="s">
        <v>8</v>
      </c>
      <c r="F130" s="143">
        <f>18749*1.1</f>
        <v>20623.900000000001</v>
      </c>
      <c r="G130" s="143"/>
      <c r="H130" s="143"/>
    </row>
    <row r="131" spans="1:8" ht="18.75" customHeight="1">
      <c r="A131" s="2" t="s">
        <v>42</v>
      </c>
      <c r="B131" s="3" t="s">
        <v>6</v>
      </c>
      <c r="C131" s="117"/>
      <c r="D131" s="117"/>
      <c r="E131" s="3" t="s">
        <v>12</v>
      </c>
      <c r="F131" s="143">
        <f>18249*1.1</f>
        <v>20073.900000000001</v>
      </c>
      <c r="G131" s="143"/>
      <c r="H131" s="143"/>
    </row>
    <row r="132" spans="1:8" ht="18.75" customHeight="1">
      <c r="A132" s="2" t="s">
        <v>43</v>
      </c>
      <c r="B132" s="3" t="s">
        <v>19</v>
      </c>
      <c r="C132" s="117"/>
      <c r="D132" s="117"/>
      <c r="E132" s="3" t="s">
        <v>8</v>
      </c>
      <c r="F132" s="143">
        <f>18749*1.1</f>
        <v>20623.900000000001</v>
      </c>
      <c r="G132" s="143"/>
      <c r="H132" s="143"/>
    </row>
    <row r="133" spans="1:8" ht="18.75" customHeight="1">
      <c r="A133" s="2" t="s">
        <v>44</v>
      </c>
      <c r="B133" s="3" t="s">
        <v>19</v>
      </c>
      <c r="C133" s="118"/>
      <c r="D133" s="118"/>
      <c r="E133" s="3" t="s">
        <v>12</v>
      </c>
      <c r="F133" s="143">
        <f>18249*1.1</f>
        <v>20073.900000000001</v>
      </c>
      <c r="G133" s="143"/>
      <c r="H133" s="143"/>
    </row>
    <row r="134" spans="1:8" ht="18.75" customHeight="1">
      <c r="A134" s="2" t="s">
        <v>45</v>
      </c>
      <c r="B134" s="3" t="s">
        <v>6</v>
      </c>
      <c r="C134" s="116" t="s">
        <v>35</v>
      </c>
      <c r="D134" s="116" t="s">
        <v>36</v>
      </c>
      <c r="E134" s="3" t="s">
        <v>8</v>
      </c>
      <c r="F134" s="143">
        <f>18109*1.1</f>
        <v>19919.900000000001</v>
      </c>
      <c r="G134" s="143"/>
      <c r="H134" s="143"/>
    </row>
    <row r="135" spans="1:8" ht="18.75" customHeight="1">
      <c r="A135" s="2" t="s">
        <v>46</v>
      </c>
      <c r="B135" s="3" t="s">
        <v>6</v>
      </c>
      <c r="C135" s="118"/>
      <c r="D135" s="117"/>
      <c r="E135" s="3" t="s">
        <v>12</v>
      </c>
      <c r="F135" s="143">
        <f>17339*1.1</f>
        <v>19072.900000000001</v>
      </c>
      <c r="G135" s="143"/>
      <c r="H135" s="143"/>
    </row>
    <row r="136" spans="1:8" ht="18.75" customHeight="1">
      <c r="A136" s="2" t="s">
        <v>47</v>
      </c>
      <c r="B136" s="3" t="s">
        <v>6</v>
      </c>
      <c r="C136" s="116" t="s">
        <v>41</v>
      </c>
      <c r="D136" s="117"/>
      <c r="E136" s="3" t="s">
        <v>8</v>
      </c>
      <c r="F136" s="143">
        <f>18109*1.1</f>
        <v>19919.900000000001</v>
      </c>
      <c r="G136" s="143"/>
      <c r="H136" s="143"/>
    </row>
    <row r="137" spans="1:8" ht="18.75" customHeight="1">
      <c r="A137" s="2" t="s">
        <v>48</v>
      </c>
      <c r="B137" s="3" t="s">
        <v>6</v>
      </c>
      <c r="C137" s="118"/>
      <c r="D137" s="118"/>
      <c r="E137" s="3" t="s">
        <v>12</v>
      </c>
      <c r="F137" s="143">
        <f>17339*1.1</f>
        <v>19072.900000000001</v>
      </c>
      <c r="G137" s="143"/>
      <c r="H137" s="143"/>
    </row>
    <row r="138" spans="1:8" ht="18.75" customHeight="1">
      <c r="A138" s="2" t="s">
        <v>49</v>
      </c>
      <c r="B138" s="3" t="s">
        <v>6</v>
      </c>
      <c r="C138" s="116" t="s">
        <v>35</v>
      </c>
      <c r="D138" s="116" t="s">
        <v>36</v>
      </c>
      <c r="E138" s="3" t="s">
        <v>8</v>
      </c>
      <c r="F138" s="143">
        <f>18749*1.1</f>
        <v>20623.900000000001</v>
      </c>
      <c r="G138" s="143"/>
      <c r="H138" s="143"/>
    </row>
    <row r="139" spans="1:8" ht="18.75" customHeight="1">
      <c r="A139" s="2" t="s">
        <v>50</v>
      </c>
      <c r="B139" s="3" t="s">
        <v>6</v>
      </c>
      <c r="C139" s="117"/>
      <c r="D139" s="117"/>
      <c r="E139" s="3" t="s">
        <v>12</v>
      </c>
      <c r="F139" s="143">
        <f>18249*1.1</f>
        <v>20073.900000000001</v>
      </c>
      <c r="G139" s="143"/>
      <c r="H139" s="143"/>
    </row>
    <row r="140" spans="1:8" ht="18.75" customHeight="1">
      <c r="A140" s="2" t="s">
        <v>51</v>
      </c>
      <c r="B140" s="3" t="s">
        <v>19</v>
      </c>
      <c r="C140" s="117"/>
      <c r="D140" s="117"/>
      <c r="E140" s="3" t="s">
        <v>8</v>
      </c>
      <c r="F140" s="143">
        <f>18749*1.1</f>
        <v>20623.900000000001</v>
      </c>
      <c r="G140" s="143"/>
      <c r="H140" s="143"/>
    </row>
    <row r="141" spans="1:8" ht="18.75" customHeight="1">
      <c r="A141" s="2" t="s">
        <v>52</v>
      </c>
      <c r="B141" s="3" t="s">
        <v>19</v>
      </c>
      <c r="C141" s="118"/>
      <c r="D141" s="117"/>
      <c r="E141" s="3" t="s">
        <v>12</v>
      </c>
      <c r="F141" s="143">
        <f>18249*1.1</f>
        <v>20073.900000000001</v>
      </c>
      <c r="G141" s="143"/>
      <c r="H141" s="143"/>
    </row>
    <row r="142" spans="1:8" ht="18.75" customHeight="1">
      <c r="A142" s="2" t="s">
        <v>53</v>
      </c>
      <c r="B142" s="3" t="s">
        <v>6</v>
      </c>
      <c r="C142" s="116" t="s">
        <v>41</v>
      </c>
      <c r="D142" s="117"/>
      <c r="E142" s="3" t="s">
        <v>8</v>
      </c>
      <c r="F142" s="143">
        <f>18749*1.1</f>
        <v>20623.900000000001</v>
      </c>
      <c r="G142" s="143"/>
      <c r="H142" s="143"/>
    </row>
    <row r="143" spans="1:8" ht="18.75" customHeight="1">
      <c r="A143" s="2" t="s">
        <v>54</v>
      </c>
      <c r="B143" s="3" t="s">
        <v>6</v>
      </c>
      <c r="C143" s="117"/>
      <c r="D143" s="117"/>
      <c r="E143" s="3" t="s">
        <v>12</v>
      </c>
      <c r="F143" s="143">
        <f>18249*1.1</f>
        <v>20073.900000000001</v>
      </c>
      <c r="G143" s="143"/>
      <c r="H143" s="143"/>
    </row>
    <row r="144" spans="1:8" ht="18.75" customHeight="1">
      <c r="A144" s="2" t="s">
        <v>55</v>
      </c>
      <c r="B144" s="3" t="s">
        <v>19</v>
      </c>
      <c r="C144" s="117"/>
      <c r="D144" s="117"/>
      <c r="E144" s="3" t="s">
        <v>8</v>
      </c>
      <c r="F144" s="143">
        <f>18749*1.1</f>
        <v>20623.900000000001</v>
      </c>
      <c r="G144" s="143"/>
      <c r="H144" s="143"/>
    </row>
    <row r="145" spans="1:8" ht="18.75" customHeight="1">
      <c r="A145" s="2" t="s">
        <v>56</v>
      </c>
      <c r="B145" s="3" t="s">
        <v>19</v>
      </c>
      <c r="C145" s="118"/>
      <c r="D145" s="118"/>
      <c r="E145" s="3" t="s">
        <v>12</v>
      </c>
      <c r="F145" s="143">
        <f>18249*1.1</f>
        <v>20073.900000000001</v>
      </c>
      <c r="G145" s="143"/>
      <c r="H145" s="143"/>
    </row>
    <row r="146" spans="1:8" ht="15.75" customHeight="1">
      <c r="A146" s="144" t="s">
        <v>57</v>
      </c>
      <c r="B146" s="145"/>
      <c r="C146" s="145"/>
      <c r="D146" s="145"/>
      <c r="E146" s="145"/>
      <c r="F146" s="145"/>
      <c r="G146" s="145"/>
      <c r="H146" s="146"/>
    </row>
    <row r="147" spans="1:8" ht="18.75" customHeight="1">
      <c r="A147" s="83" t="s">
        <v>58</v>
      </c>
      <c r="B147" s="74" t="s">
        <v>59</v>
      </c>
      <c r="C147" s="117" t="s">
        <v>41</v>
      </c>
      <c r="D147" s="147" t="s">
        <v>60</v>
      </c>
      <c r="E147" s="74" t="s">
        <v>8</v>
      </c>
      <c r="F147" s="143">
        <f>19599*1.1</f>
        <v>21558.9</v>
      </c>
      <c r="G147" s="143"/>
      <c r="H147" s="143"/>
    </row>
    <row r="148" spans="1:8" ht="18.75" customHeight="1">
      <c r="A148" s="2" t="s">
        <v>61</v>
      </c>
      <c r="B148" s="3" t="s">
        <v>59</v>
      </c>
      <c r="C148" s="117"/>
      <c r="D148" s="147"/>
      <c r="E148" s="3" t="s">
        <v>12</v>
      </c>
      <c r="F148" s="143">
        <f>19099*1.1</f>
        <v>21008.9</v>
      </c>
      <c r="G148" s="143"/>
      <c r="H148" s="143"/>
    </row>
    <row r="149" spans="1:8" ht="18.75" customHeight="1">
      <c r="A149" s="2" t="s">
        <v>62</v>
      </c>
      <c r="B149" s="3" t="s">
        <v>59</v>
      </c>
      <c r="C149" s="117"/>
      <c r="D149" s="147"/>
      <c r="E149" s="3" t="s">
        <v>8</v>
      </c>
      <c r="F149" s="143">
        <f>19599*1.1</f>
        <v>21558.9</v>
      </c>
      <c r="G149" s="143"/>
      <c r="H149" s="143"/>
    </row>
    <row r="150" spans="1:8" ht="18.75" customHeight="1">
      <c r="A150" s="2" t="s">
        <v>63</v>
      </c>
      <c r="B150" s="3" t="s">
        <v>59</v>
      </c>
      <c r="C150" s="117"/>
      <c r="D150" s="147"/>
      <c r="E150" s="3" t="s">
        <v>12</v>
      </c>
      <c r="F150" s="143">
        <f>19099*1.1</f>
        <v>21008.9</v>
      </c>
      <c r="G150" s="143"/>
      <c r="H150" s="143"/>
    </row>
    <row r="151" spans="1:8" ht="18.75" customHeight="1">
      <c r="A151" s="2" t="s">
        <v>64</v>
      </c>
      <c r="B151" s="3" t="s">
        <v>59</v>
      </c>
      <c r="C151" s="117"/>
      <c r="D151" s="147"/>
      <c r="E151" s="3" t="s">
        <v>8</v>
      </c>
      <c r="F151" s="143">
        <f>19599*1.1</f>
        <v>21558.9</v>
      </c>
      <c r="G151" s="143"/>
      <c r="H151" s="143"/>
    </row>
    <row r="152" spans="1:8" ht="18.75" customHeight="1">
      <c r="A152" s="2" t="s">
        <v>65</v>
      </c>
      <c r="B152" s="3" t="s">
        <v>59</v>
      </c>
      <c r="C152" s="118"/>
      <c r="D152" s="148"/>
      <c r="E152" s="3" t="s">
        <v>12</v>
      </c>
      <c r="F152" s="143">
        <f>19099*1.1</f>
        <v>21008.9</v>
      </c>
      <c r="G152" s="143"/>
      <c r="H152" s="143"/>
    </row>
    <row r="153" spans="1:8" ht="42" customHeight="1">
      <c r="A153" s="149" t="s">
        <v>379</v>
      </c>
      <c r="B153" s="150"/>
      <c r="C153" s="150"/>
      <c r="D153" s="150"/>
      <c r="E153" s="150"/>
      <c r="F153" s="150"/>
      <c r="G153" s="150"/>
      <c r="H153" s="151"/>
    </row>
    <row r="154" spans="1:8" ht="15" customHeight="1">
      <c r="A154" s="93" t="s">
        <v>95</v>
      </c>
      <c r="B154" s="93" t="s">
        <v>96</v>
      </c>
      <c r="C154" s="93" t="s">
        <v>97</v>
      </c>
      <c r="D154" s="110" t="s">
        <v>98</v>
      </c>
      <c r="E154" s="111"/>
      <c r="F154" s="111"/>
      <c r="G154" s="112"/>
      <c r="H154" s="93" t="s">
        <v>99</v>
      </c>
    </row>
    <row r="155" spans="1:8" ht="15" customHeight="1">
      <c r="A155" s="109"/>
      <c r="B155" s="109"/>
      <c r="C155" s="109"/>
      <c r="D155" s="113"/>
      <c r="E155" s="114"/>
      <c r="F155" s="114"/>
      <c r="G155" s="115"/>
      <c r="H155" s="109"/>
    </row>
    <row r="156" spans="1:8" ht="15.75" customHeight="1">
      <c r="A156" s="109"/>
      <c r="B156" s="109"/>
      <c r="C156" s="109"/>
      <c r="D156" s="93" t="s">
        <v>100</v>
      </c>
      <c r="E156" s="152" t="s">
        <v>101</v>
      </c>
      <c r="F156" s="20" t="s">
        <v>102</v>
      </c>
      <c r="G156" s="93" t="s">
        <v>103</v>
      </c>
      <c r="H156" s="109"/>
    </row>
    <row r="157" spans="1:8" ht="15.75">
      <c r="A157" s="94"/>
      <c r="B157" s="94"/>
      <c r="C157" s="94"/>
      <c r="D157" s="94"/>
      <c r="E157" s="152"/>
      <c r="F157" s="20" t="s">
        <v>104</v>
      </c>
      <c r="G157" s="94"/>
      <c r="H157" s="94"/>
    </row>
    <row r="158" spans="1:8" ht="21" customHeight="1">
      <c r="A158" s="95" t="s">
        <v>105</v>
      </c>
      <c r="B158" s="96"/>
      <c r="C158" s="96"/>
      <c r="D158" s="96"/>
      <c r="E158" s="96"/>
      <c r="F158" s="96"/>
      <c r="G158" s="96"/>
      <c r="H158" s="97"/>
    </row>
    <row r="159" spans="1:8" ht="18" customHeight="1">
      <c r="A159" s="4" t="s">
        <v>106</v>
      </c>
      <c r="B159" s="23" t="s">
        <v>8</v>
      </c>
      <c r="C159" s="23" t="s">
        <v>8</v>
      </c>
      <c r="D159" s="23" t="s">
        <v>107</v>
      </c>
      <c r="E159" s="23" t="s">
        <v>107</v>
      </c>
      <c r="F159" s="23" t="s">
        <v>107</v>
      </c>
      <c r="G159" s="23" t="s">
        <v>8</v>
      </c>
      <c r="H159" s="8">
        <v>18998</v>
      </c>
    </row>
    <row r="160" spans="1:8" ht="18" customHeight="1">
      <c r="A160" s="5" t="s">
        <v>108</v>
      </c>
      <c r="B160" s="21" t="s">
        <v>107</v>
      </c>
      <c r="C160" s="21" t="s">
        <v>8</v>
      </c>
      <c r="D160" s="21" t="s">
        <v>107</v>
      </c>
      <c r="E160" s="21" t="s">
        <v>107</v>
      </c>
      <c r="F160" s="21" t="s">
        <v>107</v>
      </c>
      <c r="G160" s="21" t="s">
        <v>8</v>
      </c>
      <c r="H160" s="8">
        <v>16499</v>
      </c>
    </row>
    <row r="161" spans="1:8" ht="18" customHeight="1">
      <c r="A161" s="5" t="s">
        <v>109</v>
      </c>
      <c r="B161" s="21" t="s">
        <v>8</v>
      </c>
      <c r="C161" s="21" t="s">
        <v>8</v>
      </c>
      <c r="D161" s="21" t="s">
        <v>107</v>
      </c>
      <c r="E161" s="21" t="s">
        <v>107</v>
      </c>
      <c r="F161" s="21" t="s">
        <v>107</v>
      </c>
      <c r="G161" s="21" t="s">
        <v>107</v>
      </c>
      <c r="H161" s="8">
        <v>17499</v>
      </c>
    </row>
    <row r="162" spans="1:8" ht="18" customHeight="1">
      <c r="A162" s="5" t="s">
        <v>110</v>
      </c>
      <c r="B162" s="21" t="s">
        <v>107</v>
      </c>
      <c r="C162" s="21" t="s">
        <v>8</v>
      </c>
      <c r="D162" s="21" t="s">
        <v>107</v>
      </c>
      <c r="E162" s="21" t="s">
        <v>107</v>
      </c>
      <c r="F162" s="21" t="s">
        <v>107</v>
      </c>
      <c r="G162" s="21" t="s">
        <v>107</v>
      </c>
      <c r="H162" s="8">
        <v>15499</v>
      </c>
    </row>
    <row r="163" spans="1:8" ht="18" customHeight="1">
      <c r="A163" s="5" t="s">
        <v>111</v>
      </c>
      <c r="B163" s="21" t="s">
        <v>8</v>
      </c>
      <c r="C163" s="21" t="s">
        <v>107</v>
      </c>
      <c r="D163" s="21" t="s">
        <v>8</v>
      </c>
      <c r="E163" s="21" t="s">
        <v>107</v>
      </c>
      <c r="F163" s="21" t="s">
        <v>107</v>
      </c>
      <c r="G163" s="21" t="s">
        <v>8</v>
      </c>
      <c r="H163" s="8">
        <v>21499</v>
      </c>
    </row>
    <row r="164" spans="1:8" ht="18" customHeight="1">
      <c r="A164" s="5" t="s">
        <v>112</v>
      </c>
      <c r="B164" s="21" t="s">
        <v>107</v>
      </c>
      <c r="C164" s="21" t="s">
        <v>107</v>
      </c>
      <c r="D164" s="21" t="s">
        <v>8</v>
      </c>
      <c r="E164" s="21" t="s">
        <v>107</v>
      </c>
      <c r="F164" s="21" t="s">
        <v>107</v>
      </c>
      <c r="G164" s="21" t="s">
        <v>8</v>
      </c>
      <c r="H164" s="8">
        <v>19499</v>
      </c>
    </row>
    <row r="165" spans="1:8" ht="18" customHeight="1">
      <c r="A165" s="5" t="s">
        <v>113</v>
      </c>
      <c r="B165" s="21" t="s">
        <v>8</v>
      </c>
      <c r="C165" s="21" t="s">
        <v>107</v>
      </c>
      <c r="D165" s="21" t="s">
        <v>8</v>
      </c>
      <c r="E165" s="21" t="s">
        <v>107</v>
      </c>
      <c r="F165" s="21" t="s">
        <v>107</v>
      </c>
      <c r="G165" s="21" t="s">
        <v>107</v>
      </c>
      <c r="H165" s="8">
        <v>20499</v>
      </c>
    </row>
    <row r="166" spans="1:8" ht="18" customHeight="1">
      <c r="A166" s="5" t="s">
        <v>114</v>
      </c>
      <c r="B166" s="21" t="s">
        <v>107</v>
      </c>
      <c r="C166" s="21" t="s">
        <v>107</v>
      </c>
      <c r="D166" s="21" t="s">
        <v>8</v>
      </c>
      <c r="E166" s="21" t="s">
        <v>107</v>
      </c>
      <c r="F166" s="21" t="s">
        <v>107</v>
      </c>
      <c r="G166" s="21" t="s">
        <v>107</v>
      </c>
      <c r="H166" s="8">
        <v>18499</v>
      </c>
    </row>
    <row r="167" spans="1:8" ht="18" customHeight="1">
      <c r="A167" s="5" t="s">
        <v>115</v>
      </c>
      <c r="B167" s="21" t="s">
        <v>8</v>
      </c>
      <c r="C167" s="21" t="s">
        <v>107</v>
      </c>
      <c r="D167" s="21" t="s">
        <v>107</v>
      </c>
      <c r="E167" s="21" t="s">
        <v>8</v>
      </c>
      <c r="F167" s="21" t="s">
        <v>107</v>
      </c>
      <c r="G167" s="21" t="s">
        <v>8</v>
      </c>
      <c r="H167" s="8">
        <v>20998</v>
      </c>
    </row>
    <row r="168" spans="1:8" ht="18" customHeight="1">
      <c r="A168" s="5" t="s">
        <v>116</v>
      </c>
      <c r="B168" s="21" t="s">
        <v>107</v>
      </c>
      <c r="C168" s="21" t="s">
        <v>107</v>
      </c>
      <c r="D168" s="21" t="s">
        <v>107</v>
      </c>
      <c r="E168" s="21" t="s">
        <v>8</v>
      </c>
      <c r="F168" s="21" t="s">
        <v>107</v>
      </c>
      <c r="G168" s="21" t="s">
        <v>8</v>
      </c>
      <c r="H168" s="8">
        <v>18998</v>
      </c>
    </row>
    <row r="169" spans="1:8" ht="18" customHeight="1">
      <c r="A169" s="5" t="s">
        <v>117</v>
      </c>
      <c r="B169" s="21" t="s">
        <v>8</v>
      </c>
      <c r="C169" s="21" t="s">
        <v>107</v>
      </c>
      <c r="D169" s="21" t="s">
        <v>107</v>
      </c>
      <c r="E169" s="21" t="s">
        <v>8</v>
      </c>
      <c r="F169" s="21" t="s">
        <v>107</v>
      </c>
      <c r="G169" s="21" t="s">
        <v>107</v>
      </c>
      <c r="H169" s="8">
        <v>19998</v>
      </c>
    </row>
    <row r="170" spans="1:8" ht="18" customHeight="1">
      <c r="A170" s="6" t="s">
        <v>118</v>
      </c>
      <c r="B170" s="22" t="s">
        <v>107</v>
      </c>
      <c r="C170" s="22" t="s">
        <v>107</v>
      </c>
      <c r="D170" s="22" t="s">
        <v>107</v>
      </c>
      <c r="E170" s="22" t="s">
        <v>8</v>
      </c>
      <c r="F170" s="22" t="s">
        <v>107</v>
      </c>
      <c r="G170" s="22" t="s">
        <v>107</v>
      </c>
      <c r="H170" s="8">
        <v>17998</v>
      </c>
    </row>
    <row r="171" spans="1:8" ht="15.75" customHeight="1">
      <c r="A171" s="95" t="s">
        <v>119</v>
      </c>
      <c r="B171" s="96"/>
      <c r="C171" s="96"/>
      <c r="D171" s="96"/>
      <c r="E171" s="96"/>
      <c r="F171" s="96"/>
      <c r="G171" s="96"/>
      <c r="H171" s="97"/>
    </row>
    <row r="172" spans="1:8" ht="18.75" customHeight="1">
      <c r="A172" s="4" t="s">
        <v>120</v>
      </c>
      <c r="B172" s="23" t="s">
        <v>8</v>
      </c>
      <c r="C172" s="23" t="s">
        <v>107</v>
      </c>
      <c r="D172" s="23" t="s">
        <v>107</v>
      </c>
      <c r="E172" s="23" t="s">
        <v>107</v>
      </c>
      <c r="F172" s="23" t="s">
        <v>107</v>
      </c>
      <c r="G172" s="23" t="s">
        <v>8</v>
      </c>
      <c r="H172" s="8">
        <v>20998</v>
      </c>
    </row>
    <row r="173" spans="1:8" ht="18.75" customHeight="1">
      <c r="A173" s="5" t="s">
        <v>121</v>
      </c>
      <c r="B173" s="21" t="s">
        <v>107</v>
      </c>
      <c r="C173" s="21" t="s">
        <v>107</v>
      </c>
      <c r="D173" s="21" t="s">
        <v>107</v>
      </c>
      <c r="E173" s="21" t="s">
        <v>107</v>
      </c>
      <c r="F173" s="21" t="s">
        <v>107</v>
      </c>
      <c r="G173" s="21" t="s">
        <v>8</v>
      </c>
      <c r="H173" s="8">
        <v>18998</v>
      </c>
    </row>
    <row r="174" spans="1:8" ht="18.75" customHeight="1">
      <c r="A174" s="5" t="s">
        <v>122</v>
      </c>
      <c r="B174" s="21" t="s">
        <v>8</v>
      </c>
      <c r="C174" s="21" t="s">
        <v>107</v>
      </c>
      <c r="D174" s="21" t="s">
        <v>8</v>
      </c>
      <c r="E174" s="21" t="s">
        <v>107</v>
      </c>
      <c r="F174" s="21" t="s">
        <v>107</v>
      </c>
      <c r="G174" s="21" t="s">
        <v>8</v>
      </c>
      <c r="H174" s="8">
        <v>24499</v>
      </c>
    </row>
    <row r="175" spans="1:8" ht="18.75" customHeight="1">
      <c r="A175" s="5" t="s">
        <v>123</v>
      </c>
      <c r="B175" s="21" t="s">
        <v>107</v>
      </c>
      <c r="C175" s="21" t="s">
        <v>107</v>
      </c>
      <c r="D175" s="21" t="s">
        <v>8</v>
      </c>
      <c r="E175" s="21" t="s">
        <v>107</v>
      </c>
      <c r="F175" s="21" t="s">
        <v>107</v>
      </c>
      <c r="G175" s="21" t="s">
        <v>8</v>
      </c>
      <c r="H175" s="8">
        <v>21998</v>
      </c>
    </row>
    <row r="176" spans="1:8" ht="18.75" customHeight="1">
      <c r="A176" s="5" t="s">
        <v>124</v>
      </c>
      <c r="B176" s="21" t="s">
        <v>8</v>
      </c>
      <c r="C176" s="21" t="s">
        <v>107</v>
      </c>
      <c r="D176" s="21" t="s">
        <v>8</v>
      </c>
      <c r="E176" s="21" t="s">
        <v>107</v>
      </c>
      <c r="F176" s="21" t="s">
        <v>107</v>
      </c>
      <c r="G176" s="21" t="s">
        <v>107</v>
      </c>
      <c r="H176" s="8">
        <v>22998</v>
      </c>
    </row>
    <row r="177" spans="1:8" ht="18.75" customHeight="1">
      <c r="A177" s="5" t="s">
        <v>125</v>
      </c>
      <c r="B177" s="21" t="s">
        <v>107</v>
      </c>
      <c r="C177" s="21" t="s">
        <v>107</v>
      </c>
      <c r="D177" s="21" t="s">
        <v>8</v>
      </c>
      <c r="E177" s="21" t="s">
        <v>107</v>
      </c>
      <c r="F177" s="21" t="s">
        <v>107</v>
      </c>
      <c r="G177" s="21" t="s">
        <v>107</v>
      </c>
      <c r="H177" s="8">
        <v>20998</v>
      </c>
    </row>
    <row r="178" spans="1:8" ht="18.75" customHeight="1">
      <c r="A178" s="5" t="s">
        <v>126</v>
      </c>
      <c r="B178" s="21" t="s">
        <v>8</v>
      </c>
      <c r="C178" s="21" t="s">
        <v>107</v>
      </c>
      <c r="D178" s="21" t="s">
        <v>107</v>
      </c>
      <c r="E178" s="21" t="s">
        <v>8</v>
      </c>
      <c r="F178" s="21" t="s">
        <v>107</v>
      </c>
      <c r="G178" s="21" t="s">
        <v>8</v>
      </c>
      <c r="H178" s="8">
        <v>23499</v>
      </c>
    </row>
    <row r="179" spans="1:8" ht="18.75" customHeight="1">
      <c r="A179" s="5" t="s">
        <v>127</v>
      </c>
      <c r="B179" s="21" t="s">
        <v>107</v>
      </c>
      <c r="C179" s="21" t="s">
        <v>107</v>
      </c>
      <c r="D179" s="21" t="s">
        <v>107</v>
      </c>
      <c r="E179" s="21" t="s">
        <v>8</v>
      </c>
      <c r="F179" s="21" t="s">
        <v>107</v>
      </c>
      <c r="G179" s="21" t="s">
        <v>8</v>
      </c>
      <c r="H179" s="8">
        <v>21498</v>
      </c>
    </row>
    <row r="180" spans="1:8" ht="18.75" customHeight="1">
      <c r="A180" s="5" t="s">
        <v>128</v>
      </c>
      <c r="B180" s="21" t="s">
        <v>8</v>
      </c>
      <c r="C180" s="21" t="s">
        <v>107</v>
      </c>
      <c r="D180" s="21" t="s">
        <v>107</v>
      </c>
      <c r="E180" s="21" t="s">
        <v>8</v>
      </c>
      <c r="F180" s="21" t="s">
        <v>107</v>
      </c>
      <c r="G180" s="21" t="s">
        <v>107</v>
      </c>
      <c r="H180" s="8">
        <v>22499</v>
      </c>
    </row>
    <row r="181" spans="1:8" ht="18.75" customHeight="1">
      <c r="A181" s="5" t="s">
        <v>129</v>
      </c>
      <c r="B181" s="21" t="s">
        <v>107</v>
      </c>
      <c r="C181" s="21" t="s">
        <v>107</v>
      </c>
      <c r="D181" s="21" t="s">
        <v>107</v>
      </c>
      <c r="E181" s="21" t="s">
        <v>8</v>
      </c>
      <c r="F181" s="21" t="s">
        <v>107</v>
      </c>
      <c r="G181" s="21" t="s">
        <v>107</v>
      </c>
      <c r="H181" s="8">
        <v>20499</v>
      </c>
    </row>
    <row r="182" spans="1:8" ht="14.25" customHeight="1">
      <c r="A182" s="5"/>
      <c r="B182" s="21"/>
      <c r="C182" s="21"/>
      <c r="D182" s="21"/>
      <c r="E182" s="21"/>
      <c r="F182" s="21"/>
      <c r="G182" s="21"/>
      <c r="H182" s="80" t="s">
        <v>130</v>
      </c>
    </row>
    <row r="183" spans="1:8" ht="18.75" customHeight="1">
      <c r="A183" s="5" t="s">
        <v>131</v>
      </c>
      <c r="B183" s="21" t="s">
        <v>8</v>
      </c>
      <c r="C183" s="21" t="s">
        <v>107</v>
      </c>
      <c r="D183" s="21" t="s">
        <v>107</v>
      </c>
      <c r="E183" s="21" t="s">
        <v>107</v>
      </c>
      <c r="F183" s="21" t="s">
        <v>8</v>
      </c>
      <c r="G183" s="21" t="s">
        <v>8</v>
      </c>
      <c r="H183" s="8">
        <v>24998</v>
      </c>
    </row>
    <row r="184" spans="1:8" ht="18.75" customHeight="1">
      <c r="A184" s="5" t="s">
        <v>132</v>
      </c>
      <c r="B184" s="21" t="s">
        <v>107</v>
      </c>
      <c r="C184" s="21" t="s">
        <v>107</v>
      </c>
      <c r="D184" s="21" t="s">
        <v>107</v>
      </c>
      <c r="E184" s="21" t="s">
        <v>107</v>
      </c>
      <c r="F184" s="21" t="s">
        <v>8</v>
      </c>
      <c r="G184" s="21" t="s">
        <v>8</v>
      </c>
      <c r="H184" s="8">
        <v>22499</v>
      </c>
    </row>
    <row r="185" spans="1:8" ht="18.75" customHeight="1">
      <c r="A185" s="5" t="s">
        <v>133</v>
      </c>
      <c r="B185" s="21" t="s">
        <v>8</v>
      </c>
      <c r="C185" s="21" t="s">
        <v>107</v>
      </c>
      <c r="D185" s="21" t="s">
        <v>107</v>
      </c>
      <c r="E185" s="21" t="s">
        <v>107</v>
      </c>
      <c r="F185" s="21" t="s">
        <v>8</v>
      </c>
      <c r="G185" s="21" t="s">
        <v>107</v>
      </c>
      <c r="H185" s="8">
        <v>23998</v>
      </c>
    </row>
    <row r="186" spans="1:8" ht="18.75" customHeight="1">
      <c r="A186" s="9" t="s">
        <v>134</v>
      </c>
      <c r="B186" s="10" t="s">
        <v>107</v>
      </c>
      <c r="C186" s="10" t="s">
        <v>107</v>
      </c>
      <c r="D186" s="10" t="s">
        <v>107</v>
      </c>
      <c r="E186" s="10" t="s">
        <v>107</v>
      </c>
      <c r="F186" s="10" t="s">
        <v>8</v>
      </c>
      <c r="G186" s="10" t="s">
        <v>107</v>
      </c>
      <c r="H186" s="8">
        <v>21499</v>
      </c>
    </row>
    <row r="187" spans="1:8" ht="15.75">
      <c r="A187" s="98" t="s">
        <v>135</v>
      </c>
      <c r="B187" s="99"/>
      <c r="C187" s="99"/>
      <c r="D187" s="99"/>
      <c r="E187" s="99"/>
      <c r="F187" s="99"/>
      <c r="G187" s="99"/>
      <c r="H187" s="100"/>
    </row>
    <row r="188" spans="1:8" ht="20.25" customHeight="1">
      <c r="A188" s="9" t="s">
        <v>136</v>
      </c>
      <c r="B188" s="10"/>
      <c r="C188" s="10"/>
      <c r="D188" s="10"/>
      <c r="E188" s="10"/>
      <c r="F188" s="10"/>
      <c r="G188" s="10"/>
      <c r="H188" s="8">
        <v>5498</v>
      </c>
    </row>
    <row r="189" spans="1:8" ht="17.25" customHeight="1">
      <c r="A189" s="11" t="s">
        <v>137</v>
      </c>
      <c r="B189" s="11"/>
      <c r="C189" s="11"/>
      <c r="D189" s="11"/>
      <c r="E189" s="11"/>
      <c r="F189" s="11"/>
      <c r="G189" s="11"/>
      <c r="H189" s="8">
        <v>4989</v>
      </c>
    </row>
    <row r="190" spans="1:8" ht="20.25">
      <c r="A190" s="101" t="s">
        <v>77</v>
      </c>
      <c r="B190" s="102"/>
      <c r="C190" s="102"/>
      <c r="D190" s="102"/>
      <c r="E190" s="102"/>
      <c r="F190" s="102"/>
      <c r="G190" s="102"/>
      <c r="H190" s="103"/>
    </row>
    <row r="191" spans="1:8" ht="15.75" customHeight="1">
      <c r="A191" s="144" t="s">
        <v>78</v>
      </c>
      <c r="B191" s="145"/>
      <c r="C191" s="145"/>
      <c r="D191" s="145"/>
      <c r="E191" s="145"/>
      <c r="F191" s="145"/>
      <c r="G191" s="145"/>
      <c r="H191" s="146"/>
    </row>
    <row r="192" spans="1:8" ht="18.75" customHeight="1">
      <c r="A192" s="144" t="s">
        <v>33</v>
      </c>
      <c r="B192" s="145"/>
      <c r="C192" s="145"/>
      <c r="D192" s="145"/>
      <c r="E192" s="145"/>
      <c r="F192" s="145"/>
      <c r="G192" s="145"/>
      <c r="H192" s="146"/>
    </row>
    <row r="193" spans="1:12" ht="18.75" customHeight="1">
      <c r="A193" s="4" t="s">
        <v>79</v>
      </c>
      <c r="B193" s="23" t="s">
        <v>80</v>
      </c>
      <c r="C193" s="153" t="s">
        <v>35</v>
      </c>
      <c r="D193" s="154"/>
      <c r="E193" s="157" t="s">
        <v>36</v>
      </c>
      <c r="F193" s="19" t="s">
        <v>12</v>
      </c>
      <c r="G193" s="159">
        <f>14699*1.1</f>
        <v>16168.900000000001</v>
      </c>
      <c r="H193" s="160"/>
    </row>
    <row r="194" spans="1:12" ht="18.75" customHeight="1">
      <c r="A194" s="5" t="s">
        <v>81</v>
      </c>
      <c r="B194" s="21" t="s">
        <v>82</v>
      </c>
      <c r="C194" s="155"/>
      <c r="D194" s="156"/>
      <c r="E194" s="158"/>
      <c r="F194" s="18" t="s">
        <v>12</v>
      </c>
      <c r="G194" s="159">
        <f>14699*1.1</f>
        <v>16168.900000000001</v>
      </c>
      <c r="H194" s="160"/>
    </row>
    <row r="195" spans="1:12" ht="18.75" customHeight="1">
      <c r="A195" s="5" t="s">
        <v>83</v>
      </c>
      <c r="B195" s="21" t="s">
        <v>80</v>
      </c>
      <c r="C195" s="153" t="s">
        <v>41</v>
      </c>
      <c r="D195" s="154"/>
      <c r="E195" s="158"/>
      <c r="F195" s="18" t="s">
        <v>12</v>
      </c>
      <c r="G195" s="159">
        <f>14699*1.1</f>
        <v>16168.900000000001</v>
      </c>
      <c r="H195" s="160"/>
    </row>
    <row r="196" spans="1:12" ht="18.75" customHeight="1">
      <c r="A196" s="5" t="s">
        <v>84</v>
      </c>
      <c r="B196" s="21" t="s">
        <v>82</v>
      </c>
      <c r="C196" s="155"/>
      <c r="D196" s="156"/>
      <c r="E196" s="158"/>
      <c r="F196" s="18" t="s">
        <v>12</v>
      </c>
      <c r="G196" s="159">
        <f>12639*1.1</f>
        <v>13902.900000000001</v>
      </c>
      <c r="H196" s="160"/>
    </row>
    <row r="197" spans="1:12" ht="18.75" customHeight="1">
      <c r="A197" s="5" t="s">
        <v>85</v>
      </c>
      <c r="B197" s="21" t="s">
        <v>80</v>
      </c>
      <c r="C197" s="104" t="s">
        <v>35</v>
      </c>
      <c r="D197" s="105"/>
      <c r="E197" s="158" t="s">
        <v>36</v>
      </c>
      <c r="F197" s="18" t="s">
        <v>12</v>
      </c>
      <c r="G197" s="159">
        <f>13499*1.1</f>
        <v>14848.900000000001</v>
      </c>
      <c r="H197" s="160"/>
    </row>
    <row r="198" spans="1:12" ht="18.75" customHeight="1">
      <c r="A198" s="6" t="s">
        <v>86</v>
      </c>
      <c r="B198" s="22" t="s">
        <v>80</v>
      </c>
      <c r="C198" s="104" t="s">
        <v>41</v>
      </c>
      <c r="D198" s="105"/>
      <c r="E198" s="158"/>
      <c r="F198" s="18" t="s">
        <v>12</v>
      </c>
      <c r="G198" s="159">
        <f>14109*1.1</f>
        <v>15519.900000000001</v>
      </c>
      <c r="H198" s="160"/>
    </row>
    <row r="199" spans="1:12" ht="18.75" customHeight="1">
      <c r="A199" s="5" t="s">
        <v>87</v>
      </c>
      <c r="B199" s="21" t="s">
        <v>80</v>
      </c>
      <c r="C199" s="153" t="s">
        <v>35</v>
      </c>
      <c r="D199" s="154"/>
      <c r="E199" s="158" t="s">
        <v>36</v>
      </c>
      <c r="F199" s="18" t="s">
        <v>12</v>
      </c>
      <c r="G199" s="159">
        <f>14109*1.1</f>
        <v>15519.900000000001</v>
      </c>
      <c r="H199" s="160"/>
    </row>
    <row r="200" spans="1:12" ht="18.75" customHeight="1">
      <c r="A200" s="5" t="s">
        <v>88</v>
      </c>
      <c r="B200" s="21" t="s">
        <v>82</v>
      </c>
      <c r="C200" s="155"/>
      <c r="D200" s="156"/>
      <c r="E200" s="158"/>
      <c r="F200" s="18" t="s">
        <v>12</v>
      </c>
      <c r="G200" s="159">
        <f>13999*1.1</f>
        <v>15398.900000000001</v>
      </c>
      <c r="H200" s="160"/>
    </row>
    <row r="201" spans="1:12" ht="18.75" customHeight="1">
      <c r="A201" s="5" t="s">
        <v>89</v>
      </c>
      <c r="B201" s="21" t="s">
        <v>80</v>
      </c>
      <c r="C201" s="153" t="s">
        <v>41</v>
      </c>
      <c r="D201" s="154"/>
      <c r="E201" s="158"/>
      <c r="F201" s="18" t="s">
        <v>12</v>
      </c>
      <c r="G201" s="159">
        <f>14109*1.1</f>
        <v>15519.900000000001</v>
      </c>
      <c r="H201" s="160"/>
    </row>
    <row r="202" spans="1:12" ht="18.75" customHeight="1">
      <c r="A202" s="6" t="s">
        <v>90</v>
      </c>
      <c r="B202" s="22" t="s">
        <v>82</v>
      </c>
      <c r="C202" s="155"/>
      <c r="D202" s="156"/>
      <c r="E202" s="166"/>
      <c r="F202" s="18" t="s">
        <v>12</v>
      </c>
      <c r="G202" s="159">
        <f>14699*1.1</f>
        <v>16168.900000000001</v>
      </c>
      <c r="H202" s="160"/>
    </row>
    <row r="203" spans="1:12" ht="15.75" customHeight="1">
      <c r="A203" s="144" t="s">
        <v>57</v>
      </c>
      <c r="B203" s="145"/>
      <c r="C203" s="145"/>
      <c r="D203" s="145"/>
      <c r="E203" s="145"/>
      <c r="F203" s="145"/>
      <c r="G203" s="145"/>
      <c r="H203" s="146"/>
    </row>
    <row r="204" spans="1:12" ht="18.75" customHeight="1">
      <c r="A204" s="7" t="s">
        <v>91</v>
      </c>
      <c r="B204" s="21" t="s">
        <v>92</v>
      </c>
      <c r="C204" s="153" t="s">
        <v>41</v>
      </c>
      <c r="D204" s="154"/>
      <c r="E204" s="163" t="s">
        <v>60</v>
      </c>
      <c r="F204" s="18" t="s">
        <v>12</v>
      </c>
      <c r="G204" s="164">
        <f>17099*1.1</f>
        <v>18808.900000000001</v>
      </c>
      <c r="H204" s="165"/>
    </row>
    <row r="205" spans="1:12" ht="18.75" customHeight="1">
      <c r="A205" s="7" t="s">
        <v>93</v>
      </c>
      <c r="B205" s="21" t="s">
        <v>92</v>
      </c>
      <c r="C205" s="161"/>
      <c r="D205" s="162"/>
      <c r="E205" s="163"/>
      <c r="F205" s="18" t="s">
        <v>12</v>
      </c>
      <c r="G205" s="164">
        <f>17099*1.1</f>
        <v>18808.900000000001</v>
      </c>
      <c r="H205" s="165"/>
    </row>
    <row r="206" spans="1:12" ht="18.75" customHeight="1">
      <c r="A206" s="7" t="s">
        <v>94</v>
      </c>
      <c r="B206" s="21" t="s">
        <v>92</v>
      </c>
      <c r="C206" s="155"/>
      <c r="D206" s="156"/>
      <c r="E206" s="163"/>
      <c r="F206" s="3" t="s">
        <v>12</v>
      </c>
      <c r="G206" s="164">
        <f>17099*1.1</f>
        <v>18808.900000000001</v>
      </c>
      <c r="H206" s="165"/>
    </row>
    <row r="207" spans="1:12" ht="20.25">
      <c r="A207" s="226" t="s">
        <v>173</v>
      </c>
      <c r="B207" s="227"/>
      <c r="C207" s="227"/>
      <c r="D207" s="227"/>
      <c r="E207" s="227"/>
      <c r="F207" s="227"/>
      <c r="G207" s="227"/>
      <c r="H207" s="227"/>
      <c r="I207" s="227"/>
      <c r="J207" s="227"/>
      <c r="K207" s="227"/>
      <c r="L207" s="228"/>
    </row>
    <row r="208" spans="1:12" ht="15" customHeight="1">
      <c r="A208" s="167" t="s">
        <v>174</v>
      </c>
      <c r="B208" s="167" t="s">
        <v>175</v>
      </c>
      <c r="C208" s="167" t="s">
        <v>97</v>
      </c>
      <c r="D208" s="174" t="s">
        <v>176</v>
      </c>
      <c r="E208" s="175"/>
      <c r="F208" s="175"/>
      <c r="G208" s="175"/>
      <c r="H208" s="175"/>
      <c r="I208" s="175"/>
      <c r="J208" s="175"/>
      <c r="K208" s="176"/>
      <c r="L208" s="167" t="s">
        <v>177</v>
      </c>
    </row>
    <row r="209" spans="1:12" ht="15" customHeight="1">
      <c r="A209" s="168"/>
      <c r="B209" s="168"/>
      <c r="C209" s="168"/>
      <c r="D209" s="177"/>
      <c r="E209" s="178"/>
      <c r="F209" s="178"/>
      <c r="G209" s="178"/>
      <c r="H209" s="178"/>
      <c r="I209" s="178"/>
      <c r="J209" s="178"/>
      <c r="K209" s="179"/>
      <c r="L209" s="168"/>
    </row>
    <row r="210" spans="1:12" ht="15" customHeight="1">
      <c r="A210" s="168"/>
      <c r="B210" s="168"/>
      <c r="C210" s="168"/>
      <c r="D210" s="177"/>
      <c r="E210" s="178"/>
      <c r="F210" s="178"/>
      <c r="G210" s="178"/>
      <c r="H210" s="178"/>
      <c r="I210" s="178"/>
      <c r="J210" s="178"/>
      <c r="K210" s="179"/>
      <c r="L210" s="168"/>
    </row>
    <row r="211" spans="1:12" ht="6" hidden="1" customHeight="1">
      <c r="A211" s="168"/>
      <c r="B211" s="168"/>
      <c r="C211" s="168"/>
      <c r="D211" s="180"/>
      <c r="E211" s="181"/>
      <c r="F211" s="181"/>
      <c r="G211" s="181"/>
      <c r="H211" s="181"/>
      <c r="I211" s="181"/>
      <c r="J211" s="181"/>
      <c r="K211" s="182"/>
      <c r="L211" s="168"/>
    </row>
    <row r="212" spans="1:12" ht="43.5" customHeight="1">
      <c r="A212" s="168"/>
      <c r="B212" s="168"/>
      <c r="C212" s="168"/>
      <c r="D212" s="170" t="s">
        <v>100</v>
      </c>
      <c r="E212" s="172" t="s">
        <v>178</v>
      </c>
      <c r="F212" s="172" t="s">
        <v>179</v>
      </c>
      <c r="G212" s="170" t="s">
        <v>180</v>
      </c>
      <c r="H212" s="170" t="s">
        <v>181</v>
      </c>
      <c r="I212" s="17" t="s">
        <v>182</v>
      </c>
      <c r="J212" s="72" t="s">
        <v>183</v>
      </c>
      <c r="K212" s="170" t="s">
        <v>103</v>
      </c>
      <c r="L212" s="168"/>
    </row>
    <row r="213" spans="1:12" ht="72" customHeight="1">
      <c r="A213" s="169"/>
      <c r="B213" s="169"/>
      <c r="C213" s="169"/>
      <c r="D213" s="171"/>
      <c r="E213" s="172"/>
      <c r="F213" s="172"/>
      <c r="G213" s="171"/>
      <c r="H213" s="171"/>
      <c r="I213" s="17" t="s">
        <v>184</v>
      </c>
      <c r="J213" s="72" t="s">
        <v>185</v>
      </c>
      <c r="K213" s="171"/>
      <c r="L213" s="169"/>
    </row>
    <row r="214" spans="1:12" ht="15.75" customHeight="1">
      <c r="A214" s="229" t="s">
        <v>186</v>
      </c>
      <c r="B214" s="230"/>
      <c r="C214" s="230"/>
      <c r="D214" s="230"/>
      <c r="E214" s="230"/>
      <c r="F214" s="230"/>
      <c r="G214" s="230"/>
      <c r="H214" s="230"/>
      <c r="I214" s="230"/>
      <c r="J214" s="230"/>
      <c r="K214" s="230"/>
      <c r="L214" s="231"/>
    </row>
    <row r="215" spans="1:12" ht="21" customHeight="1">
      <c r="A215" s="16" t="s">
        <v>187</v>
      </c>
      <c r="B215" s="15" t="s">
        <v>188</v>
      </c>
      <c r="C215" s="15" t="s">
        <v>188</v>
      </c>
      <c r="D215" s="15" t="s">
        <v>107</v>
      </c>
      <c r="E215" s="15" t="s">
        <v>107</v>
      </c>
      <c r="F215" s="15" t="s">
        <v>107</v>
      </c>
      <c r="G215" s="15" t="s">
        <v>107</v>
      </c>
      <c r="H215" s="15" t="s">
        <v>107</v>
      </c>
      <c r="I215" s="15" t="s">
        <v>107</v>
      </c>
      <c r="J215" s="17"/>
      <c r="K215" s="15" t="s">
        <v>188</v>
      </c>
      <c r="L215" s="8">
        <v>7298</v>
      </c>
    </row>
    <row r="216" spans="1:12" ht="21" customHeight="1">
      <c r="A216" s="16" t="s">
        <v>189</v>
      </c>
      <c r="B216" s="15" t="s">
        <v>107</v>
      </c>
      <c r="C216" s="15" t="s">
        <v>188</v>
      </c>
      <c r="D216" s="15" t="s">
        <v>107</v>
      </c>
      <c r="E216" s="15" t="s">
        <v>107</v>
      </c>
      <c r="F216" s="15" t="s">
        <v>107</v>
      </c>
      <c r="G216" s="15" t="s">
        <v>107</v>
      </c>
      <c r="H216" s="15" t="s">
        <v>107</v>
      </c>
      <c r="I216" s="15" t="s">
        <v>107</v>
      </c>
      <c r="J216" s="65"/>
      <c r="K216" s="15" t="s">
        <v>188</v>
      </c>
      <c r="L216" s="8">
        <v>6598</v>
      </c>
    </row>
    <row r="217" spans="1:12" ht="21" customHeight="1">
      <c r="A217" s="16" t="s">
        <v>190</v>
      </c>
      <c r="B217" s="15" t="s">
        <v>188</v>
      </c>
      <c r="C217" s="15" t="s">
        <v>188</v>
      </c>
      <c r="D217" s="15" t="s">
        <v>107</v>
      </c>
      <c r="E217" s="15" t="s">
        <v>107</v>
      </c>
      <c r="F217" s="15" t="s">
        <v>107</v>
      </c>
      <c r="G217" s="15" t="s">
        <v>107</v>
      </c>
      <c r="H217" s="15" t="s">
        <v>107</v>
      </c>
      <c r="I217" s="15" t="s">
        <v>107</v>
      </c>
      <c r="J217" s="15" t="s">
        <v>107</v>
      </c>
      <c r="K217" s="15" t="s">
        <v>107</v>
      </c>
      <c r="L217" s="8">
        <v>6549</v>
      </c>
    </row>
    <row r="218" spans="1:12" ht="21" customHeight="1">
      <c r="A218" s="16" t="s">
        <v>191</v>
      </c>
      <c r="B218" s="15" t="s">
        <v>107</v>
      </c>
      <c r="C218" s="15" t="s">
        <v>188</v>
      </c>
      <c r="D218" s="15" t="s">
        <v>107</v>
      </c>
      <c r="E218" s="15" t="s">
        <v>107</v>
      </c>
      <c r="F218" s="15" t="s">
        <v>107</v>
      </c>
      <c r="G218" s="15" t="s">
        <v>107</v>
      </c>
      <c r="H218" s="15" t="s">
        <v>107</v>
      </c>
      <c r="I218" s="15" t="s">
        <v>107</v>
      </c>
      <c r="J218" s="15" t="s">
        <v>107</v>
      </c>
      <c r="K218" s="15" t="s">
        <v>107</v>
      </c>
      <c r="L218" s="8">
        <v>5898</v>
      </c>
    </row>
    <row r="219" spans="1:12" ht="21" customHeight="1">
      <c r="A219" s="16" t="s">
        <v>192</v>
      </c>
      <c r="B219" s="15" t="s">
        <v>188</v>
      </c>
      <c r="C219" s="15" t="s">
        <v>107</v>
      </c>
      <c r="D219" s="15" t="s">
        <v>188</v>
      </c>
      <c r="E219" s="15" t="s">
        <v>107</v>
      </c>
      <c r="F219" s="15" t="s">
        <v>107</v>
      </c>
      <c r="G219" s="15" t="s">
        <v>107</v>
      </c>
      <c r="H219" s="15" t="s">
        <v>107</v>
      </c>
      <c r="I219" s="15" t="s">
        <v>107</v>
      </c>
      <c r="J219" s="15" t="s">
        <v>107</v>
      </c>
      <c r="K219" s="15" t="s">
        <v>188</v>
      </c>
      <c r="L219" s="8">
        <v>9398</v>
      </c>
    </row>
    <row r="220" spans="1:12" ht="21" customHeight="1">
      <c r="A220" s="16" t="s">
        <v>193</v>
      </c>
      <c r="B220" s="15" t="s">
        <v>107</v>
      </c>
      <c r="C220" s="15" t="s">
        <v>107</v>
      </c>
      <c r="D220" s="15" t="s">
        <v>188</v>
      </c>
      <c r="E220" s="15" t="s">
        <v>107</v>
      </c>
      <c r="F220" s="15" t="s">
        <v>107</v>
      </c>
      <c r="G220" s="15" t="s">
        <v>107</v>
      </c>
      <c r="H220" s="15" t="s">
        <v>107</v>
      </c>
      <c r="I220" s="15" t="s">
        <v>107</v>
      </c>
      <c r="J220" s="15" t="s">
        <v>107</v>
      </c>
      <c r="K220" s="15" t="s">
        <v>188</v>
      </c>
      <c r="L220" s="8">
        <v>8749</v>
      </c>
    </row>
    <row r="221" spans="1:12" ht="21" customHeight="1">
      <c r="A221" s="16" t="s">
        <v>194</v>
      </c>
      <c r="B221" s="15" t="s">
        <v>188</v>
      </c>
      <c r="C221" s="15" t="s">
        <v>107</v>
      </c>
      <c r="D221" s="15" t="s">
        <v>188</v>
      </c>
      <c r="E221" s="15" t="s">
        <v>107</v>
      </c>
      <c r="F221" s="15" t="s">
        <v>107</v>
      </c>
      <c r="G221" s="15" t="s">
        <v>107</v>
      </c>
      <c r="H221" s="15" t="s">
        <v>107</v>
      </c>
      <c r="I221" s="15" t="s">
        <v>107</v>
      </c>
      <c r="J221" s="15" t="s">
        <v>107</v>
      </c>
      <c r="K221" s="15" t="s">
        <v>107</v>
      </c>
      <c r="L221" s="8">
        <v>8698</v>
      </c>
    </row>
    <row r="222" spans="1:12" ht="21" customHeight="1">
      <c r="A222" s="16" t="s">
        <v>195</v>
      </c>
      <c r="B222" s="15" t="s">
        <v>107</v>
      </c>
      <c r="C222" s="15" t="s">
        <v>107</v>
      </c>
      <c r="D222" s="15" t="s">
        <v>188</v>
      </c>
      <c r="E222" s="15" t="s">
        <v>107</v>
      </c>
      <c r="F222" s="15" t="s">
        <v>107</v>
      </c>
      <c r="G222" s="15" t="s">
        <v>107</v>
      </c>
      <c r="H222" s="15" t="s">
        <v>107</v>
      </c>
      <c r="I222" s="15" t="s">
        <v>107</v>
      </c>
      <c r="J222" s="15" t="s">
        <v>107</v>
      </c>
      <c r="K222" s="15" t="s">
        <v>107</v>
      </c>
      <c r="L222" s="8">
        <v>8098</v>
      </c>
    </row>
    <row r="223" spans="1:12" ht="21" customHeight="1">
      <c r="A223" s="16" t="s">
        <v>196</v>
      </c>
      <c r="B223" s="15" t="s">
        <v>188</v>
      </c>
      <c r="C223" s="15" t="s">
        <v>107</v>
      </c>
      <c r="D223" s="15" t="s">
        <v>107</v>
      </c>
      <c r="E223" s="15" t="s">
        <v>188</v>
      </c>
      <c r="F223" s="15" t="s">
        <v>107</v>
      </c>
      <c r="G223" s="15" t="s">
        <v>107</v>
      </c>
      <c r="H223" s="15" t="s">
        <v>107</v>
      </c>
      <c r="I223" s="15" t="s">
        <v>107</v>
      </c>
      <c r="J223" s="15" t="s">
        <v>107</v>
      </c>
      <c r="K223" s="15" t="s">
        <v>188</v>
      </c>
      <c r="L223" s="8">
        <v>9149</v>
      </c>
    </row>
    <row r="224" spans="1:12" ht="21" customHeight="1">
      <c r="A224" s="16" t="s">
        <v>197</v>
      </c>
      <c r="B224" s="15" t="s">
        <v>107</v>
      </c>
      <c r="C224" s="15" t="s">
        <v>107</v>
      </c>
      <c r="D224" s="15" t="s">
        <v>107</v>
      </c>
      <c r="E224" s="15" t="s">
        <v>188</v>
      </c>
      <c r="F224" s="15" t="s">
        <v>107</v>
      </c>
      <c r="G224" s="15" t="s">
        <v>107</v>
      </c>
      <c r="H224" s="15" t="s">
        <v>107</v>
      </c>
      <c r="I224" s="15" t="s">
        <v>107</v>
      </c>
      <c r="J224" s="15" t="s">
        <v>107</v>
      </c>
      <c r="K224" s="15" t="s">
        <v>188</v>
      </c>
      <c r="L224" s="8">
        <v>8598</v>
      </c>
    </row>
    <row r="225" spans="1:12" ht="21" customHeight="1">
      <c r="A225" s="16" t="s">
        <v>198</v>
      </c>
      <c r="B225" s="15" t="s">
        <v>188</v>
      </c>
      <c r="C225" s="15" t="s">
        <v>107</v>
      </c>
      <c r="D225" s="15" t="s">
        <v>107</v>
      </c>
      <c r="E225" s="15" t="s">
        <v>188</v>
      </c>
      <c r="F225" s="15" t="s">
        <v>107</v>
      </c>
      <c r="G225" s="15" t="s">
        <v>107</v>
      </c>
      <c r="H225" s="15" t="s">
        <v>107</v>
      </c>
      <c r="I225" s="15" t="s">
        <v>107</v>
      </c>
      <c r="J225" s="15" t="s">
        <v>107</v>
      </c>
      <c r="K225" s="15" t="s">
        <v>107</v>
      </c>
      <c r="L225" s="8">
        <v>8449</v>
      </c>
    </row>
    <row r="226" spans="1:12" ht="21" customHeight="1">
      <c r="A226" s="16" t="s">
        <v>199</v>
      </c>
      <c r="B226" s="15" t="s">
        <v>107</v>
      </c>
      <c r="C226" s="15" t="s">
        <v>107</v>
      </c>
      <c r="D226" s="15" t="s">
        <v>107</v>
      </c>
      <c r="E226" s="15" t="s">
        <v>188</v>
      </c>
      <c r="F226" s="15" t="s">
        <v>107</v>
      </c>
      <c r="G226" s="15" t="s">
        <v>107</v>
      </c>
      <c r="H226" s="15" t="s">
        <v>107</v>
      </c>
      <c r="I226" s="15" t="s">
        <v>107</v>
      </c>
      <c r="J226" s="15" t="s">
        <v>107</v>
      </c>
      <c r="K226" s="15" t="s">
        <v>107</v>
      </c>
      <c r="L226" s="8">
        <v>7798</v>
      </c>
    </row>
    <row r="227" spans="1:12" ht="21" customHeight="1">
      <c r="A227" s="16" t="s">
        <v>200</v>
      </c>
      <c r="B227" s="15" t="s">
        <v>188</v>
      </c>
      <c r="C227" s="15" t="s">
        <v>107</v>
      </c>
      <c r="D227" s="15" t="s">
        <v>107</v>
      </c>
      <c r="E227" s="15" t="s">
        <v>107</v>
      </c>
      <c r="F227" s="15" t="s">
        <v>188</v>
      </c>
      <c r="G227" s="15" t="s">
        <v>107</v>
      </c>
      <c r="H227" s="15" t="s">
        <v>107</v>
      </c>
      <c r="I227" s="15" t="s">
        <v>107</v>
      </c>
      <c r="J227" s="15" t="s">
        <v>107</v>
      </c>
      <c r="K227" s="15" t="s">
        <v>188</v>
      </c>
      <c r="L227" s="8">
        <v>10098</v>
      </c>
    </row>
    <row r="228" spans="1:12" ht="21" customHeight="1">
      <c r="A228" s="16" t="s">
        <v>201</v>
      </c>
      <c r="B228" s="15" t="s">
        <v>107</v>
      </c>
      <c r="C228" s="15" t="s">
        <v>107</v>
      </c>
      <c r="D228" s="15" t="s">
        <v>107</v>
      </c>
      <c r="E228" s="15" t="s">
        <v>107</v>
      </c>
      <c r="F228" s="15" t="s">
        <v>188</v>
      </c>
      <c r="G228" s="15" t="s">
        <v>107</v>
      </c>
      <c r="H228" s="15" t="s">
        <v>107</v>
      </c>
      <c r="I228" s="15" t="s">
        <v>107</v>
      </c>
      <c r="J228" s="15" t="s">
        <v>107</v>
      </c>
      <c r="K228" s="15" t="s">
        <v>188</v>
      </c>
      <c r="L228" s="8">
        <v>9449</v>
      </c>
    </row>
    <row r="229" spans="1:12" ht="21" customHeight="1">
      <c r="A229" s="16" t="s">
        <v>202</v>
      </c>
      <c r="B229" s="15" t="s">
        <v>188</v>
      </c>
      <c r="C229" s="15" t="s">
        <v>107</v>
      </c>
      <c r="D229" s="15" t="s">
        <v>107</v>
      </c>
      <c r="E229" s="15" t="s">
        <v>107</v>
      </c>
      <c r="F229" s="15" t="s">
        <v>188</v>
      </c>
      <c r="G229" s="15" t="s">
        <v>107</v>
      </c>
      <c r="H229" s="15" t="s">
        <v>107</v>
      </c>
      <c r="I229" s="15" t="s">
        <v>107</v>
      </c>
      <c r="J229" s="15" t="s">
        <v>107</v>
      </c>
      <c r="K229" s="15" t="s">
        <v>107</v>
      </c>
      <c r="L229" s="8">
        <v>9398</v>
      </c>
    </row>
    <row r="230" spans="1:12" ht="21" customHeight="1">
      <c r="A230" s="16" t="s">
        <v>203</v>
      </c>
      <c r="B230" s="15" t="s">
        <v>107</v>
      </c>
      <c r="C230" s="15" t="s">
        <v>107</v>
      </c>
      <c r="D230" s="15" t="s">
        <v>107</v>
      </c>
      <c r="E230" s="15" t="s">
        <v>107</v>
      </c>
      <c r="F230" s="15" t="s">
        <v>188</v>
      </c>
      <c r="G230" s="15" t="s">
        <v>107</v>
      </c>
      <c r="H230" s="15" t="s">
        <v>107</v>
      </c>
      <c r="I230" s="15" t="s">
        <v>107</v>
      </c>
      <c r="J230" s="15" t="s">
        <v>107</v>
      </c>
      <c r="K230" s="15" t="s">
        <v>107</v>
      </c>
      <c r="L230" s="8">
        <v>8749</v>
      </c>
    </row>
    <row r="231" spans="1:12" ht="21" customHeight="1">
      <c r="A231" s="16" t="s">
        <v>204</v>
      </c>
      <c r="B231" s="15" t="s">
        <v>188</v>
      </c>
      <c r="C231" s="15" t="s">
        <v>107</v>
      </c>
      <c r="D231" s="15" t="s">
        <v>107</v>
      </c>
      <c r="E231" s="15" t="s">
        <v>107</v>
      </c>
      <c r="F231" s="15" t="s">
        <v>107</v>
      </c>
      <c r="G231" s="15" t="s">
        <v>188</v>
      </c>
      <c r="H231" s="15" t="s">
        <v>107</v>
      </c>
      <c r="I231" s="15" t="s">
        <v>107</v>
      </c>
      <c r="J231" s="15" t="s">
        <v>107</v>
      </c>
      <c r="K231" s="15" t="s">
        <v>188</v>
      </c>
      <c r="L231" s="8">
        <v>8698</v>
      </c>
    </row>
    <row r="232" spans="1:12" ht="21" customHeight="1">
      <c r="A232" s="16" t="s">
        <v>205</v>
      </c>
      <c r="B232" s="15" t="s">
        <v>107</v>
      </c>
      <c r="C232" s="15" t="s">
        <v>107</v>
      </c>
      <c r="D232" s="15" t="s">
        <v>107</v>
      </c>
      <c r="E232" s="15" t="s">
        <v>107</v>
      </c>
      <c r="F232" s="15" t="s">
        <v>107</v>
      </c>
      <c r="G232" s="15" t="s">
        <v>188</v>
      </c>
      <c r="H232" s="15" t="s">
        <v>107</v>
      </c>
      <c r="I232" s="15" t="s">
        <v>107</v>
      </c>
      <c r="J232" s="15" t="s">
        <v>107</v>
      </c>
      <c r="K232" s="15" t="s">
        <v>188</v>
      </c>
      <c r="L232" s="8">
        <v>8098</v>
      </c>
    </row>
    <row r="233" spans="1:12" ht="21" customHeight="1">
      <c r="A233" s="16" t="s">
        <v>206</v>
      </c>
      <c r="B233" s="15" t="s">
        <v>188</v>
      </c>
      <c r="C233" s="15" t="s">
        <v>107</v>
      </c>
      <c r="D233" s="15" t="s">
        <v>107</v>
      </c>
      <c r="E233" s="15" t="s">
        <v>107</v>
      </c>
      <c r="F233" s="15" t="s">
        <v>107</v>
      </c>
      <c r="G233" s="15" t="s">
        <v>188</v>
      </c>
      <c r="H233" s="15" t="s">
        <v>107</v>
      </c>
      <c r="I233" s="15" t="s">
        <v>107</v>
      </c>
      <c r="J233" s="15" t="s">
        <v>107</v>
      </c>
      <c r="K233" s="15" t="s">
        <v>107</v>
      </c>
      <c r="L233" s="8">
        <v>7998</v>
      </c>
    </row>
    <row r="234" spans="1:12" ht="21" customHeight="1">
      <c r="A234" s="16" t="s">
        <v>207</v>
      </c>
      <c r="B234" s="15" t="s">
        <v>107</v>
      </c>
      <c r="C234" s="15" t="s">
        <v>107</v>
      </c>
      <c r="D234" s="15" t="s">
        <v>107</v>
      </c>
      <c r="E234" s="15" t="s">
        <v>107</v>
      </c>
      <c r="F234" s="15" t="s">
        <v>107</v>
      </c>
      <c r="G234" s="15" t="s">
        <v>188</v>
      </c>
      <c r="H234" s="15" t="s">
        <v>107</v>
      </c>
      <c r="I234" s="15" t="s">
        <v>107</v>
      </c>
      <c r="J234" s="15" t="s">
        <v>107</v>
      </c>
      <c r="K234" s="15" t="s">
        <v>107</v>
      </c>
      <c r="L234" s="8">
        <v>7398</v>
      </c>
    </row>
    <row r="235" spans="1:12" ht="21" customHeight="1">
      <c r="A235" s="16" t="s">
        <v>208</v>
      </c>
      <c r="B235" s="15" t="s">
        <v>188</v>
      </c>
      <c r="C235" s="15" t="s">
        <v>107</v>
      </c>
      <c r="D235" s="15" t="s">
        <v>107</v>
      </c>
      <c r="E235" s="15" t="s">
        <v>107</v>
      </c>
      <c r="F235" s="15" t="s">
        <v>107</v>
      </c>
      <c r="G235" s="15" t="s">
        <v>107</v>
      </c>
      <c r="H235" s="15" t="s">
        <v>188</v>
      </c>
      <c r="I235" s="15" t="s">
        <v>107</v>
      </c>
      <c r="J235" s="15" t="s">
        <v>107</v>
      </c>
      <c r="K235" s="15" t="s">
        <v>188</v>
      </c>
      <c r="L235" s="8">
        <v>9398</v>
      </c>
    </row>
    <row r="236" spans="1:12" ht="21" customHeight="1">
      <c r="A236" s="16" t="s">
        <v>209</v>
      </c>
      <c r="B236" s="15" t="s">
        <v>107</v>
      </c>
      <c r="C236" s="15" t="s">
        <v>107</v>
      </c>
      <c r="D236" s="15" t="s">
        <v>107</v>
      </c>
      <c r="E236" s="15" t="s">
        <v>107</v>
      </c>
      <c r="F236" s="15" t="s">
        <v>107</v>
      </c>
      <c r="G236" s="15" t="s">
        <v>107</v>
      </c>
      <c r="H236" s="15" t="s">
        <v>188</v>
      </c>
      <c r="I236" s="15" t="s">
        <v>107</v>
      </c>
      <c r="J236" s="15" t="s">
        <v>107</v>
      </c>
      <c r="K236" s="15" t="s">
        <v>188</v>
      </c>
      <c r="L236" s="8">
        <v>8749</v>
      </c>
    </row>
    <row r="237" spans="1:12" ht="21" customHeight="1">
      <c r="A237" s="16" t="s">
        <v>210</v>
      </c>
      <c r="B237" s="15" t="s">
        <v>188</v>
      </c>
      <c r="C237" s="15" t="s">
        <v>107</v>
      </c>
      <c r="D237" s="15" t="s">
        <v>107</v>
      </c>
      <c r="E237" s="15" t="s">
        <v>107</v>
      </c>
      <c r="F237" s="15" t="s">
        <v>107</v>
      </c>
      <c r="G237" s="15" t="s">
        <v>107</v>
      </c>
      <c r="H237" s="15" t="s">
        <v>188</v>
      </c>
      <c r="I237" s="15" t="s">
        <v>107</v>
      </c>
      <c r="J237" s="15" t="s">
        <v>107</v>
      </c>
      <c r="K237" s="15" t="s">
        <v>107</v>
      </c>
      <c r="L237" s="8">
        <v>8698</v>
      </c>
    </row>
    <row r="238" spans="1:12" ht="21" customHeight="1">
      <c r="A238" s="16" t="s">
        <v>211</v>
      </c>
      <c r="B238" s="15" t="s">
        <v>107</v>
      </c>
      <c r="C238" s="15" t="s">
        <v>107</v>
      </c>
      <c r="D238" s="15" t="s">
        <v>107</v>
      </c>
      <c r="E238" s="15" t="s">
        <v>107</v>
      </c>
      <c r="F238" s="15" t="s">
        <v>107</v>
      </c>
      <c r="G238" s="15" t="s">
        <v>107</v>
      </c>
      <c r="H238" s="15" t="s">
        <v>188</v>
      </c>
      <c r="I238" s="15" t="s">
        <v>107</v>
      </c>
      <c r="J238" s="15" t="s">
        <v>107</v>
      </c>
      <c r="K238" s="15" t="s">
        <v>107</v>
      </c>
      <c r="L238" s="8">
        <v>8049</v>
      </c>
    </row>
    <row r="239" spans="1:12" ht="21" customHeight="1">
      <c r="A239" s="16" t="s">
        <v>212</v>
      </c>
      <c r="B239" s="15" t="s">
        <v>188</v>
      </c>
      <c r="C239" s="15" t="s">
        <v>107</v>
      </c>
      <c r="D239" s="15" t="s">
        <v>107</v>
      </c>
      <c r="E239" s="15" t="s">
        <v>107</v>
      </c>
      <c r="F239" s="15" t="s">
        <v>107</v>
      </c>
      <c r="G239" s="15" t="s">
        <v>107</v>
      </c>
      <c r="H239" s="15" t="s">
        <v>107</v>
      </c>
      <c r="I239" s="15" t="s">
        <v>188</v>
      </c>
      <c r="J239" s="15" t="s">
        <v>107</v>
      </c>
      <c r="K239" s="15" t="s">
        <v>188</v>
      </c>
      <c r="L239" s="8">
        <v>11398</v>
      </c>
    </row>
    <row r="240" spans="1:12" ht="21" customHeight="1">
      <c r="A240" s="16" t="s">
        <v>213</v>
      </c>
      <c r="B240" s="15" t="s">
        <v>107</v>
      </c>
      <c r="C240" s="15" t="s">
        <v>107</v>
      </c>
      <c r="D240" s="15" t="s">
        <v>107</v>
      </c>
      <c r="E240" s="15" t="s">
        <v>107</v>
      </c>
      <c r="F240" s="15" t="s">
        <v>107</v>
      </c>
      <c r="G240" s="15" t="s">
        <v>107</v>
      </c>
      <c r="H240" s="15" t="s">
        <v>107</v>
      </c>
      <c r="I240" s="15" t="s">
        <v>188</v>
      </c>
      <c r="J240" s="15" t="s">
        <v>107</v>
      </c>
      <c r="K240" s="15" t="s">
        <v>188</v>
      </c>
      <c r="L240" s="8">
        <v>10749</v>
      </c>
    </row>
    <row r="241" spans="1:12" ht="21" customHeight="1">
      <c r="A241" s="16" t="s">
        <v>214</v>
      </c>
      <c r="B241" s="15" t="s">
        <v>188</v>
      </c>
      <c r="C241" s="15" t="s">
        <v>107</v>
      </c>
      <c r="D241" s="15" t="s">
        <v>107</v>
      </c>
      <c r="E241" s="15" t="s">
        <v>107</v>
      </c>
      <c r="F241" s="15" t="s">
        <v>107</v>
      </c>
      <c r="G241" s="15" t="s">
        <v>107</v>
      </c>
      <c r="H241" s="15" t="s">
        <v>107</v>
      </c>
      <c r="I241" s="15" t="s">
        <v>188</v>
      </c>
      <c r="J241" s="15" t="s">
        <v>107</v>
      </c>
      <c r="K241" s="15" t="s">
        <v>107</v>
      </c>
      <c r="L241" s="8">
        <v>10698</v>
      </c>
    </row>
    <row r="242" spans="1:12" ht="21" customHeight="1">
      <c r="A242" s="16" t="s">
        <v>215</v>
      </c>
      <c r="B242" s="15" t="s">
        <v>107</v>
      </c>
      <c r="C242" s="15" t="s">
        <v>107</v>
      </c>
      <c r="D242" s="15" t="s">
        <v>107</v>
      </c>
      <c r="E242" s="15" t="s">
        <v>107</v>
      </c>
      <c r="F242" s="15" t="s">
        <v>107</v>
      </c>
      <c r="G242" s="15" t="s">
        <v>107</v>
      </c>
      <c r="H242" s="15" t="s">
        <v>107</v>
      </c>
      <c r="I242" s="15" t="s">
        <v>188</v>
      </c>
      <c r="J242" s="15" t="s">
        <v>107</v>
      </c>
      <c r="K242" s="15" t="s">
        <v>107</v>
      </c>
      <c r="L242" s="8">
        <v>9998</v>
      </c>
    </row>
    <row r="243" spans="1:12" ht="21" customHeight="1">
      <c r="A243" s="16" t="s">
        <v>216</v>
      </c>
      <c r="B243" s="15" t="s">
        <v>188</v>
      </c>
      <c r="C243" s="15" t="s">
        <v>107</v>
      </c>
      <c r="D243" s="15" t="s">
        <v>107</v>
      </c>
      <c r="E243" s="15" t="s">
        <v>107</v>
      </c>
      <c r="F243" s="15" t="s">
        <v>107</v>
      </c>
      <c r="G243" s="15" t="s">
        <v>107</v>
      </c>
      <c r="H243" s="15" t="s">
        <v>107</v>
      </c>
      <c r="I243" s="15" t="s">
        <v>107</v>
      </c>
      <c r="J243" s="15" t="s">
        <v>188</v>
      </c>
      <c r="K243" s="15" t="s">
        <v>188</v>
      </c>
      <c r="L243" s="8">
        <v>14749</v>
      </c>
    </row>
    <row r="244" spans="1:12" ht="21" customHeight="1">
      <c r="A244" s="16" t="s">
        <v>217</v>
      </c>
      <c r="B244" s="15" t="s">
        <v>107</v>
      </c>
      <c r="C244" s="15" t="s">
        <v>107</v>
      </c>
      <c r="D244" s="15" t="s">
        <v>107</v>
      </c>
      <c r="E244" s="15" t="s">
        <v>107</v>
      </c>
      <c r="F244" s="15" t="s">
        <v>107</v>
      </c>
      <c r="G244" s="15" t="s">
        <v>107</v>
      </c>
      <c r="H244" s="15" t="s">
        <v>107</v>
      </c>
      <c r="I244" s="15" t="s">
        <v>107</v>
      </c>
      <c r="J244" s="15" t="s">
        <v>188</v>
      </c>
      <c r="K244" s="15" t="s">
        <v>188</v>
      </c>
      <c r="L244" s="8">
        <v>14098</v>
      </c>
    </row>
    <row r="245" spans="1:12" ht="21" customHeight="1">
      <c r="A245" s="16" t="s">
        <v>218</v>
      </c>
      <c r="B245" s="15" t="s">
        <v>188</v>
      </c>
      <c r="C245" s="15" t="s">
        <v>107</v>
      </c>
      <c r="D245" s="15" t="s">
        <v>107</v>
      </c>
      <c r="E245" s="15" t="s">
        <v>107</v>
      </c>
      <c r="F245" s="15" t="s">
        <v>107</v>
      </c>
      <c r="G245" s="15" t="s">
        <v>107</v>
      </c>
      <c r="H245" s="15" t="s">
        <v>107</v>
      </c>
      <c r="I245" s="15" t="s">
        <v>107</v>
      </c>
      <c r="J245" s="15" t="s">
        <v>188</v>
      </c>
      <c r="K245" s="15" t="s">
        <v>107</v>
      </c>
      <c r="L245" s="8">
        <v>14049</v>
      </c>
    </row>
    <row r="246" spans="1:12" ht="21" customHeight="1">
      <c r="A246" s="16" t="s">
        <v>219</v>
      </c>
      <c r="B246" s="15" t="s">
        <v>107</v>
      </c>
      <c r="C246" s="15" t="s">
        <v>107</v>
      </c>
      <c r="D246" s="15" t="s">
        <v>107</v>
      </c>
      <c r="E246" s="15" t="s">
        <v>107</v>
      </c>
      <c r="F246" s="15" t="s">
        <v>107</v>
      </c>
      <c r="G246" s="15" t="s">
        <v>107</v>
      </c>
      <c r="H246" s="15" t="s">
        <v>107</v>
      </c>
      <c r="I246" s="15" t="s">
        <v>107</v>
      </c>
      <c r="J246" s="15" t="s">
        <v>188</v>
      </c>
      <c r="K246" s="15" t="s">
        <v>107</v>
      </c>
      <c r="L246" s="8">
        <v>13398</v>
      </c>
    </row>
    <row r="247" spans="1:12" ht="15.75" customHeight="1">
      <c r="A247" s="229" t="s">
        <v>220</v>
      </c>
      <c r="B247" s="230"/>
      <c r="C247" s="230"/>
      <c r="D247" s="230"/>
      <c r="E247" s="230"/>
      <c r="F247" s="230"/>
      <c r="G247" s="230"/>
      <c r="H247" s="230"/>
      <c r="I247" s="230"/>
      <c r="J247" s="230"/>
      <c r="K247" s="230"/>
      <c r="L247" s="231"/>
    </row>
    <row r="248" spans="1:12" ht="21" customHeight="1">
      <c r="A248" s="16" t="s">
        <v>221</v>
      </c>
      <c r="B248" s="15" t="s">
        <v>188</v>
      </c>
      <c r="C248" s="15" t="s">
        <v>107</v>
      </c>
      <c r="D248" s="15" t="s">
        <v>107</v>
      </c>
      <c r="E248" s="15" t="s">
        <v>107</v>
      </c>
      <c r="F248" s="15" t="s">
        <v>107</v>
      </c>
      <c r="G248" s="15" t="s">
        <v>107</v>
      </c>
      <c r="H248" s="15" t="s">
        <v>107</v>
      </c>
      <c r="I248" s="15" t="s">
        <v>107</v>
      </c>
      <c r="J248" s="15" t="s">
        <v>107</v>
      </c>
      <c r="K248" s="15" t="s">
        <v>188</v>
      </c>
      <c r="L248" s="8">
        <v>9589</v>
      </c>
    </row>
    <row r="249" spans="1:12" ht="21" customHeight="1">
      <c r="A249" s="16" t="s">
        <v>222</v>
      </c>
      <c r="B249" s="15" t="s">
        <v>107</v>
      </c>
      <c r="C249" s="15" t="s">
        <v>107</v>
      </c>
      <c r="D249" s="15" t="s">
        <v>107</v>
      </c>
      <c r="E249" s="15" t="s">
        <v>107</v>
      </c>
      <c r="F249" s="15" t="s">
        <v>107</v>
      </c>
      <c r="G249" s="15" t="s">
        <v>107</v>
      </c>
      <c r="H249" s="15" t="s">
        <v>107</v>
      </c>
      <c r="I249" s="15" t="s">
        <v>107</v>
      </c>
      <c r="J249" s="15" t="s">
        <v>107</v>
      </c>
      <c r="K249" s="15" t="s">
        <v>188</v>
      </c>
      <c r="L249" s="8">
        <v>7978</v>
      </c>
    </row>
    <row r="250" spans="1:12" ht="21" customHeight="1">
      <c r="A250" s="16" t="s">
        <v>223</v>
      </c>
      <c r="B250" s="15" t="s">
        <v>188</v>
      </c>
      <c r="C250" s="15" t="s">
        <v>107</v>
      </c>
      <c r="D250" s="15" t="s">
        <v>188</v>
      </c>
      <c r="E250" s="15" t="s">
        <v>107</v>
      </c>
      <c r="F250" s="15" t="s">
        <v>107</v>
      </c>
      <c r="G250" s="15" t="s">
        <v>107</v>
      </c>
      <c r="H250" s="15" t="s">
        <v>107</v>
      </c>
      <c r="I250" s="15" t="s">
        <v>107</v>
      </c>
      <c r="J250" s="15" t="s">
        <v>107</v>
      </c>
      <c r="K250" s="15" t="s">
        <v>188</v>
      </c>
      <c r="L250" s="8">
        <v>10889</v>
      </c>
    </row>
    <row r="251" spans="1:12" ht="21" customHeight="1">
      <c r="A251" s="16" t="s">
        <v>224</v>
      </c>
      <c r="B251" s="15" t="s">
        <v>107</v>
      </c>
      <c r="C251" s="15" t="s">
        <v>107</v>
      </c>
      <c r="D251" s="15" t="s">
        <v>188</v>
      </c>
      <c r="E251" s="15" t="s">
        <v>107</v>
      </c>
      <c r="F251" s="15" t="s">
        <v>107</v>
      </c>
      <c r="G251" s="15" t="s">
        <v>107</v>
      </c>
      <c r="H251" s="15" t="s">
        <v>107</v>
      </c>
      <c r="I251" s="15" t="s">
        <v>107</v>
      </c>
      <c r="J251" s="15" t="s">
        <v>107</v>
      </c>
      <c r="K251" s="15" t="s">
        <v>188</v>
      </c>
      <c r="L251" s="8">
        <v>11284</v>
      </c>
    </row>
    <row r="252" spans="1:12" ht="21" customHeight="1">
      <c r="A252" s="16" t="s">
        <v>225</v>
      </c>
      <c r="B252" s="15" t="s">
        <v>188</v>
      </c>
      <c r="C252" s="15" t="s">
        <v>107</v>
      </c>
      <c r="D252" s="15" t="s">
        <v>188</v>
      </c>
      <c r="E252" s="15" t="s">
        <v>107</v>
      </c>
      <c r="F252" s="15" t="s">
        <v>107</v>
      </c>
      <c r="G252" s="15" t="s">
        <v>107</v>
      </c>
      <c r="H252" s="15" t="s">
        <v>107</v>
      </c>
      <c r="I252" s="15" t="s">
        <v>107</v>
      </c>
      <c r="J252" s="15" t="s">
        <v>107</v>
      </c>
      <c r="K252" s="15" t="s">
        <v>107</v>
      </c>
      <c r="L252" s="8">
        <v>11170</v>
      </c>
    </row>
    <row r="253" spans="1:12" ht="21" customHeight="1">
      <c r="A253" s="16" t="s">
        <v>226</v>
      </c>
      <c r="B253" s="15" t="s">
        <v>107</v>
      </c>
      <c r="C253" s="15" t="s">
        <v>107</v>
      </c>
      <c r="D253" s="15" t="s">
        <v>188</v>
      </c>
      <c r="E253" s="15" t="s">
        <v>107</v>
      </c>
      <c r="F253" s="15" t="s">
        <v>107</v>
      </c>
      <c r="G253" s="15" t="s">
        <v>107</v>
      </c>
      <c r="H253" s="15" t="s">
        <v>107</v>
      </c>
      <c r="I253" s="15" t="s">
        <v>107</v>
      </c>
      <c r="J253" s="15" t="s">
        <v>107</v>
      </c>
      <c r="K253" s="15" t="s">
        <v>107</v>
      </c>
      <c r="L253" s="8">
        <v>10430</v>
      </c>
    </row>
    <row r="254" spans="1:12" ht="21" customHeight="1">
      <c r="A254" s="16" t="s">
        <v>227</v>
      </c>
      <c r="B254" s="15" t="s">
        <v>188</v>
      </c>
      <c r="C254" s="15" t="s">
        <v>107</v>
      </c>
      <c r="D254" s="15" t="s">
        <v>107</v>
      </c>
      <c r="E254" s="15" t="s">
        <v>188</v>
      </c>
      <c r="F254" s="15" t="s">
        <v>107</v>
      </c>
      <c r="G254" s="15" t="s">
        <v>107</v>
      </c>
      <c r="H254" s="15" t="s">
        <v>107</v>
      </c>
      <c r="I254" s="15" t="s">
        <v>107</v>
      </c>
      <c r="J254" s="15" t="s">
        <v>107</v>
      </c>
      <c r="K254" s="15" t="s">
        <v>188</v>
      </c>
      <c r="L254" s="8">
        <v>11658</v>
      </c>
    </row>
    <row r="255" spans="1:12" ht="21" customHeight="1">
      <c r="A255" s="16" t="s">
        <v>228</v>
      </c>
      <c r="B255" s="15" t="s">
        <v>107</v>
      </c>
      <c r="C255" s="15" t="s">
        <v>107</v>
      </c>
      <c r="D255" s="15" t="s">
        <v>107</v>
      </c>
      <c r="E255" s="15" t="s">
        <v>188</v>
      </c>
      <c r="F255" s="15" t="s">
        <v>107</v>
      </c>
      <c r="G255" s="15" t="s">
        <v>107</v>
      </c>
      <c r="H255" s="15" t="s">
        <v>107</v>
      </c>
      <c r="I255" s="15" t="s">
        <v>107</v>
      </c>
      <c r="J255" s="15" t="s">
        <v>107</v>
      </c>
      <c r="K255" s="15" t="s">
        <v>188</v>
      </c>
      <c r="L255" s="8">
        <v>10998</v>
      </c>
    </row>
    <row r="256" spans="1:12" ht="21" customHeight="1">
      <c r="A256" s="16" t="s">
        <v>229</v>
      </c>
      <c r="B256" s="15" t="s">
        <v>188</v>
      </c>
      <c r="C256" s="15" t="s">
        <v>107</v>
      </c>
      <c r="D256" s="15" t="s">
        <v>107</v>
      </c>
      <c r="E256" s="15" t="s">
        <v>188</v>
      </c>
      <c r="F256" s="15" t="s">
        <v>107</v>
      </c>
      <c r="G256" s="15" t="s">
        <v>107</v>
      </c>
      <c r="H256" s="15" t="s">
        <v>107</v>
      </c>
      <c r="I256" s="15" t="s">
        <v>107</v>
      </c>
      <c r="J256" s="15" t="s">
        <v>107</v>
      </c>
      <c r="K256" s="15" t="s">
        <v>107</v>
      </c>
      <c r="L256" s="8">
        <v>10942</v>
      </c>
    </row>
    <row r="257" spans="1:12" ht="21" customHeight="1">
      <c r="A257" s="16" t="s">
        <v>230</v>
      </c>
      <c r="B257" s="15" t="s">
        <v>107</v>
      </c>
      <c r="C257" s="15" t="s">
        <v>107</v>
      </c>
      <c r="D257" s="15" t="s">
        <v>107</v>
      </c>
      <c r="E257" s="15" t="s">
        <v>188</v>
      </c>
      <c r="F257" s="15" t="s">
        <v>107</v>
      </c>
      <c r="G257" s="15" t="s">
        <v>107</v>
      </c>
      <c r="H257" s="15" t="s">
        <v>107</v>
      </c>
      <c r="I257" s="15" t="s">
        <v>107</v>
      </c>
      <c r="J257" s="15" t="s">
        <v>107</v>
      </c>
      <c r="K257" s="15" t="s">
        <v>107</v>
      </c>
      <c r="L257" s="8">
        <v>10202</v>
      </c>
    </row>
    <row r="258" spans="1:12" ht="21" customHeight="1">
      <c r="A258" s="16" t="s">
        <v>231</v>
      </c>
      <c r="B258" s="15" t="s">
        <v>188</v>
      </c>
      <c r="C258" s="15" t="s">
        <v>107</v>
      </c>
      <c r="D258" s="15" t="s">
        <v>107</v>
      </c>
      <c r="E258" s="15" t="s">
        <v>107</v>
      </c>
      <c r="F258" s="15" t="s">
        <v>188</v>
      </c>
      <c r="G258" s="15" t="s">
        <v>107</v>
      </c>
      <c r="H258" s="15" t="s">
        <v>107</v>
      </c>
      <c r="I258" s="15" t="s">
        <v>107</v>
      </c>
      <c r="J258" s="15" t="s">
        <v>107</v>
      </c>
      <c r="K258" s="15" t="s">
        <v>188</v>
      </c>
      <c r="L258" s="8">
        <v>12350</v>
      </c>
    </row>
    <row r="259" spans="1:12" ht="21" customHeight="1">
      <c r="A259" s="16" t="s">
        <v>232</v>
      </c>
      <c r="B259" s="15" t="s">
        <v>107</v>
      </c>
      <c r="C259" s="15" t="s">
        <v>107</v>
      </c>
      <c r="D259" s="15" t="s">
        <v>107</v>
      </c>
      <c r="E259" s="15" t="s">
        <v>107</v>
      </c>
      <c r="F259" s="15" t="s">
        <v>188</v>
      </c>
      <c r="G259" s="15" t="s">
        <v>107</v>
      </c>
      <c r="H259" s="15" t="s">
        <v>107</v>
      </c>
      <c r="I259" s="15" t="s">
        <v>107</v>
      </c>
      <c r="J259" s="15" t="s">
        <v>107</v>
      </c>
      <c r="K259" s="15" t="s">
        <v>188</v>
      </c>
      <c r="L259" s="8">
        <v>12082</v>
      </c>
    </row>
    <row r="260" spans="1:12" ht="21" customHeight="1">
      <c r="A260" s="16" t="s">
        <v>233</v>
      </c>
      <c r="B260" s="15" t="s">
        <v>188</v>
      </c>
      <c r="C260" s="15" t="s">
        <v>107</v>
      </c>
      <c r="D260" s="15" t="s">
        <v>107</v>
      </c>
      <c r="E260" s="15" t="s">
        <v>107</v>
      </c>
      <c r="F260" s="15" t="s">
        <v>188</v>
      </c>
      <c r="G260" s="15" t="s">
        <v>107</v>
      </c>
      <c r="H260" s="15" t="s">
        <v>107</v>
      </c>
      <c r="I260" s="15" t="s">
        <v>107</v>
      </c>
      <c r="J260" s="15" t="s">
        <v>107</v>
      </c>
      <c r="K260" s="15" t="s">
        <v>107</v>
      </c>
      <c r="L260" s="8">
        <v>11968</v>
      </c>
    </row>
    <row r="261" spans="1:12" ht="21" customHeight="1">
      <c r="A261" s="16" t="s">
        <v>234</v>
      </c>
      <c r="B261" s="15" t="s">
        <v>107</v>
      </c>
      <c r="C261" s="15" t="s">
        <v>107</v>
      </c>
      <c r="D261" s="15" t="s">
        <v>107</v>
      </c>
      <c r="E261" s="15" t="s">
        <v>107</v>
      </c>
      <c r="F261" s="15" t="s">
        <v>188</v>
      </c>
      <c r="G261" s="15" t="s">
        <v>107</v>
      </c>
      <c r="H261" s="15" t="s">
        <v>107</v>
      </c>
      <c r="I261" s="15" t="s">
        <v>107</v>
      </c>
      <c r="J261" s="15" t="s">
        <v>107</v>
      </c>
      <c r="K261" s="15" t="s">
        <v>107</v>
      </c>
      <c r="L261" s="8">
        <v>11284</v>
      </c>
    </row>
    <row r="262" spans="1:12" ht="21" customHeight="1">
      <c r="A262" s="16" t="s">
        <v>235</v>
      </c>
      <c r="B262" s="15" t="s">
        <v>188</v>
      </c>
      <c r="C262" s="15" t="s">
        <v>107</v>
      </c>
      <c r="D262" s="15" t="s">
        <v>107</v>
      </c>
      <c r="E262" s="15" t="s">
        <v>107</v>
      </c>
      <c r="F262" s="15" t="s">
        <v>107</v>
      </c>
      <c r="G262" s="15" t="s">
        <v>188</v>
      </c>
      <c r="H262" s="15" t="s">
        <v>107</v>
      </c>
      <c r="I262" s="15" t="s">
        <v>107</v>
      </c>
      <c r="J262" s="15" t="s">
        <v>107</v>
      </c>
      <c r="K262" s="15" t="s">
        <v>188</v>
      </c>
      <c r="L262" s="8">
        <v>11228</v>
      </c>
    </row>
    <row r="263" spans="1:12" ht="21" customHeight="1">
      <c r="A263" s="16" t="s">
        <v>236</v>
      </c>
      <c r="B263" s="15" t="s">
        <v>107</v>
      </c>
      <c r="C263" s="15" t="s">
        <v>107</v>
      </c>
      <c r="D263" s="15" t="s">
        <v>107</v>
      </c>
      <c r="E263" s="15" t="s">
        <v>107</v>
      </c>
      <c r="F263" s="15" t="s">
        <v>107</v>
      </c>
      <c r="G263" s="15" t="s">
        <v>188</v>
      </c>
      <c r="H263" s="15" t="s">
        <v>107</v>
      </c>
      <c r="I263" s="15" t="s">
        <v>107</v>
      </c>
      <c r="J263" s="15" t="s">
        <v>107</v>
      </c>
      <c r="K263" s="15" t="s">
        <v>188</v>
      </c>
      <c r="L263" s="8">
        <v>10486</v>
      </c>
    </row>
    <row r="264" spans="1:12" ht="21" customHeight="1">
      <c r="A264" s="16" t="s">
        <v>237</v>
      </c>
      <c r="B264" s="15" t="s">
        <v>188</v>
      </c>
      <c r="C264" s="15" t="s">
        <v>107</v>
      </c>
      <c r="D264" s="15" t="s">
        <v>107</v>
      </c>
      <c r="E264" s="15" t="s">
        <v>107</v>
      </c>
      <c r="F264" s="15" t="s">
        <v>107</v>
      </c>
      <c r="G264" s="15" t="s">
        <v>188</v>
      </c>
      <c r="H264" s="15" t="s">
        <v>107</v>
      </c>
      <c r="I264" s="15" t="s">
        <v>107</v>
      </c>
      <c r="J264" s="15" t="s">
        <v>107</v>
      </c>
      <c r="K264" s="15" t="s">
        <v>107</v>
      </c>
      <c r="L264" s="8">
        <v>10429</v>
      </c>
    </row>
    <row r="265" spans="1:12" ht="21" customHeight="1">
      <c r="A265" s="16" t="s">
        <v>238</v>
      </c>
      <c r="B265" s="15" t="s">
        <v>107</v>
      </c>
      <c r="C265" s="15" t="s">
        <v>107</v>
      </c>
      <c r="D265" s="15" t="s">
        <v>107</v>
      </c>
      <c r="E265" s="15" t="s">
        <v>107</v>
      </c>
      <c r="F265" s="15" t="s">
        <v>107</v>
      </c>
      <c r="G265" s="15" t="s">
        <v>188</v>
      </c>
      <c r="H265" s="15" t="s">
        <v>107</v>
      </c>
      <c r="I265" s="15" t="s">
        <v>107</v>
      </c>
      <c r="J265" s="15" t="s">
        <v>107</v>
      </c>
      <c r="K265" s="15" t="s">
        <v>107</v>
      </c>
      <c r="L265" s="8">
        <v>9688</v>
      </c>
    </row>
    <row r="266" spans="1:12" ht="21" customHeight="1">
      <c r="A266" s="16" t="s">
        <v>239</v>
      </c>
      <c r="B266" s="15" t="s">
        <v>188</v>
      </c>
      <c r="C266" s="15" t="s">
        <v>107</v>
      </c>
      <c r="D266" s="15" t="s">
        <v>107</v>
      </c>
      <c r="E266" s="15" t="s">
        <v>107</v>
      </c>
      <c r="F266" s="15" t="s">
        <v>107</v>
      </c>
      <c r="G266" s="15" t="s">
        <v>107</v>
      </c>
      <c r="H266" s="15" t="s">
        <v>107</v>
      </c>
      <c r="I266" s="15" t="s">
        <v>188</v>
      </c>
      <c r="J266" s="15" t="s">
        <v>107</v>
      </c>
      <c r="K266" s="15" t="s">
        <v>188</v>
      </c>
      <c r="L266" s="8">
        <v>14248</v>
      </c>
    </row>
    <row r="267" spans="1:12" ht="21" customHeight="1">
      <c r="A267" s="16" t="s">
        <v>240</v>
      </c>
      <c r="B267" s="15" t="s">
        <v>107</v>
      </c>
      <c r="C267" s="15" t="s">
        <v>107</v>
      </c>
      <c r="D267" s="15" t="s">
        <v>107</v>
      </c>
      <c r="E267" s="15" t="s">
        <v>107</v>
      </c>
      <c r="F267" s="15" t="s">
        <v>107</v>
      </c>
      <c r="G267" s="15" t="s">
        <v>107</v>
      </c>
      <c r="H267" s="15" t="s">
        <v>107</v>
      </c>
      <c r="I267" s="15" t="s">
        <v>188</v>
      </c>
      <c r="J267" s="15" t="s">
        <v>107</v>
      </c>
      <c r="K267" s="15" t="s">
        <v>188</v>
      </c>
      <c r="L267" s="8">
        <v>13508</v>
      </c>
    </row>
    <row r="268" spans="1:12" ht="21" customHeight="1">
      <c r="A268" s="16" t="s">
        <v>241</v>
      </c>
      <c r="B268" s="15" t="s">
        <v>188</v>
      </c>
      <c r="C268" s="15" t="s">
        <v>107</v>
      </c>
      <c r="D268" s="15" t="s">
        <v>107</v>
      </c>
      <c r="E268" s="15" t="s">
        <v>107</v>
      </c>
      <c r="F268" s="15" t="s">
        <v>107</v>
      </c>
      <c r="G268" s="15" t="s">
        <v>107</v>
      </c>
      <c r="H268" s="15" t="s">
        <v>107</v>
      </c>
      <c r="I268" s="15" t="s">
        <v>188</v>
      </c>
      <c r="J268" s="15" t="s">
        <v>107</v>
      </c>
      <c r="K268" s="15" t="s">
        <v>107</v>
      </c>
      <c r="L268" s="8">
        <v>13449</v>
      </c>
    </row>
    <row r="269" spans="1:12" ht="21" customHeight="1">
      <c r="A269" s="16" t="s">
        <v>242</v>
      </c>
      <c r="B269" s="15" t="s">
        <v>107</v>
      </c>
      <c r="C269" s="15" t="s">
        <v>107</v>
      </c>
      <c r="D269" s="15" t="s">
        <v>107</v>
      </c>
      <c r="E269" s="15" t="s">
        <v>107</v>
      </c>
      <c r="F269" s="15" t="s">
        <v>107</v>
      </c>
      <c r="G269" s="15" t="s">
        <v>107</v>
      </c>
      <c r="H269" s="15" t="s">
        <v>107</v>
      </c>
      <c r="I269" s="15" t="s">
        <v>188</v>
      </c>
      <c r="J269" s="15" t="s">
        <v>107</v>
      </c>
      <c r="K269" s="15" t="s">
        <v>107</v>
      </c>
      <c r="L269" s="8">
        <v>12709</v>
      </c>
    </row>
    <row r="270" spans="1:12" ht="21" customHeight="1">
      <c r="A270" s="16" t="s">
        <v>243</v>
      </c>
      <c r="B270" s="15" t="s">
        <v>188</v>
      </c>
      <c r="C270" s="15" t="s">
        <v>107</v>
      </c>
      <c r="D270" s="15" t="s">
        <v>107</v>
      </c>
      <c r="E270" s="15" t="s">
        <v>107</v>
      </c>
      <c r="F270" s="15" t="s">
        <v>107</v>
      </c>
      <c r="G270" s="15" t="s">
        <v>107</v>
      </c>
      <c r="H270" s="15" t="s">
        <v>107</v>
      </c>
      <c r="I270" s="15" t="s">
        <v>107</v>
      </c>
      <c r="J270" s="15" t="s">
        <v>188</v>
      </c>
      <c r="K270" s="15" t="s">
        <v>188</v>
      </c>
      <c r="L270" s="8">
        <v>18124</v>
      </c>
    </row>
    <row r="271" spans="1:12" ht="21" customHeight="1">
      <c r="A271" s="16" t="s">
        <v>244</v>
      </c>
      <c r="B271" s="15" t="s">
        <v>107</v>
      </c>
      <c r="C271" s="15" t="s">
        <v>107</v>
      </c>
      <c r="D271" s="15" t="s">
        <v>107</v>
      </c>
      <c r="E271" s="15" t="s">
        <v>107</v>
      </c>
      <c r="F271" s="15" t="s">
        <v>107</v>
      </c>
      <c r="G271" s="15" t="s">
        <v>107</v>
      </c>
      <c r="H271" s="15" t="s">
        <v>107</v>
      </c>
      <c r="I271" s="15" t="s">
        <v>107</v>
      </c>
      <c r="J271" s="71" t="s">
        <v>188</v>
      </c>
      <c r="K271" s="15" t="s">
        <v>188</v>
      </c>
      <c r="L271" s="8">
        <v>17384</v>
      </c>
    </row>
    <row r="272" spans="1:12" ht="21" customHeight="1">
      <c r="A272" s="16" t="s">
        <v>245</v>
      </c>
      <c r="B272" s="15" t="s">
        <v>188</v>
      </c>
      <c r="C272" s="15" t="s">
        <v>107</v>
      </c>
      <c r="D272" s="15" t="s">
        <v>107</v>
      </c>
      <c r="E272" s="15" t="s">
        <v>107</v>
      </c>
      <c r="F272" s="15" t="s">
        <v>107</v>
      </c>
      <c r="G272" s="15" t="s">
        <v>107</v>
      </c>
      <c r="H272" s="15" t="s">
        <v>107</v>
      </c>
      <c r="I272" s="15" t="s">
        <v>107</v>
      </c>
      <c r="J272" s="15" t="s">
        <v>188</v>
      </c>
      <c r="K272" s="15" t="s">
        <v>107</v>
      </c>
      <c r="L272" s="8">
        <v>17326</v>
      </c>
    </row>
    <row r="273" spans="1:12" ht="21" customHeight="1">
      <c r="A273" s="16" t="s">
        <v>246</v>
      </c>
      <c r="B273" s="15" t="s">
        <v>107</v>
      </c>
      <c r="C273" s="15" t="s">
        <v>107</v>
      </c>
      <c r="D273" s="15" t="s">
        <v>107</v>
      </c>
      <c r="E273" s="15" t="s">
        <v>107</v>
      </c>
      <c r="F273" s="15" t="s">
        <v>107</v>
      </c>
      <c r="G273" s="15" t="s">
        <v>107</v>
      </c>
      <c r="H273" s="15" t="s">
        <v>107</v>
      </c>
      <c r="I273" s="15" t="s">
        <v>107</v>
      </c>
      <c r="J273" s="15" t="s">
        <v>188</v>
      </c>
      <c r="K273" s="15" t="s">
        <v>107</v>
      </c>
      <c r="L273" s="8">
        <v>16586</v>
      </c>
    </row>
    <row r="274" spans="1:12" ht="15.75" customHeight="1">
      <c r="A274" s="232" t="s">
        <v>378</v>
      </c>
      <c r="B274" s="233"/>
      <c r="C274" s="66"/>
      <c r="D274" s="66"/>
      <c r="E274" s="66"/>
      <c r="F274" s="66"/>
      <c r="G274" s="66"/>
      <c r="H274" s="66"/>
      <c r="I274" s="66"/>
      <c r="J274" s="61"/>
      <c r="K274" s="66"/>
      <c r="L274" s="67"/>
    </row>
    <row r="275" spans="1:12" ht="20.25" customHeight="1">
      <c r="A275" s="12" t="s">
        <v>247</v>
      </c>
      <c r="B275" s="62"/>
      <c r="C275" s="63"/>
      <c r="D275" s="63"/>
      <c r="E275" s="63"/>
      <c r="F275" s="63"/>
      <c r="G275" s="63"/>
      <c r="H275" s="63"/>
      <c r="I275" s="63"/>
      <c r="J275" s="82"/>
      <c r="K275" s="64"/>
      <c r="L275" s="13">
        <v>3989</v>
      </c>
    </row>
    <row r="276" spans="1:12" ht="20.25" customHeight="1">
      <c r="A276" s="14" t="s">
        <v>248</v>
      </c>
      <c r="B276" s="62"/>
      <c r="C276" s="63"/>
      <c r="D276" s="63"/>
      <c r="E276" s="63"/>
      <c r="F276" s="63"/>
      <c r="G276" s="63"/>
      <c r="H276" s="63"/>
      <c r="I276" s="63"/>
      <c r="J276" s="81"/>
      <c r="K276" s="64"/>
      <c r="L276" s="13">
        <v>3498</v>
      </c>
    </row>
    <row r="277" spans="1:12" ht="18.75">
      <c r="A277" s="173" t="s">
        <v>249</v>
      </c>
      <c r="B277" s="173"/>
      <c r="C277" s="173"/>
      <c r="D277" s="173"/>
      <c r="E277" s="173"/>
      <c r="F277" s="173"/>
      <c r="G277" s="173"/>
      <c r="H277" s="173"/>
      <c r="J277" s="75"/>
    </row>
    <row r="278" spans="1:12" ht="47.25">
      <c r="A278" s="44" t="s">
        <v>250</v>
      </c>
      <c r="B278" s="92" t="s">
        <v>251</v>
      </c>
      <c r="C278" s="92"/>
      <c r="D278" s="92"/>
      <c r="E278" s="92"/>
      <c r="F278" s="92"/>
      <c r="G278" s="92"/>
      <c r="H278" s="40" t="s">
        <v>99</v>
      </c>
      <c r="J278" s="76"/>
    </row>
    <row r="279" spans="1:12" ht="51.75" customHeight="1">
      <c r="A279" s="45" t="s">
        <v>252</v>
      </c>
      <c r="B279" s="183" t="s">
        <v>253</v>
      </c>
      <c r="C279" s="183"/>
      <c r="D279" s="183"/>
      <c r="E279" s="183"/>
      <c r="F279" s="183"/>
      <c r="G279" s="183"/>
      <c r="H279" s="41">
        <v>3699</v>
      </c>
    </row>
    <row r="280" spans="1:12">
      <c r="A280" s="183" t="s">
        <v>254</v>
      </c>
      <c r="B280" s="183" t="s">
        <v>255</v>
      </c>
      <c r="C280" s="183"/>
      <c r="D280" s="183"/>
      <c r="E280" s="183"/>
      <c r="F280" s="183"/>
      <c r="G280" s="183"/>
      <c r="H280" s="184">
        <v>4099</v>
      </c>
    </row>
    <row r="281" spans="1:12">
      <c r="A281" s="183"/>
      <c r="B281" s="183"/>
      <c r="C281" s="183"/>
      <c r="D281" s="183"/>
      <c r="E281" s="183"/>
      <c r="F281" s="183"/>
      <c r="G281" s="183"/>
      <c r="H281" s="184"/>
    </row>
    <row r="282" spans="1:12" ht="18.75">
      <c r="A282" s="185" t="s">
        <v>256</v>
      </c>
      <c r="B282" s="186"/>
      <c r="C282" s="186"/>
      <c r="D282" s="186"/>
      <c r="E282" s="186"/>
      <c r="F282" s="186"/>
      <c r="G282" s="186"/>
      <c r="H282" s="187"/>
    </row>
    <row r="283" spans="1:12" s="26" customFormat="1" ht="39" customHeight="1">
      <c r="A283" s="52" t="s">
        <v>247</v>
      </c>
      <c r="B283" s="188" t="s">
        <v>294</v>
      </c>
      <c r="C283" s="188"/>
      <c r="D283" s="188"/>
      <c r="E283" s="188"/>
      <c r="F283" s="188"/>
      <c r="G283" s="188"/>
      <c r="H283" s="43">
        <v>3989</v>
      </c>
      <c r="J283"/>
    </row>
    <row r="284" spans="1:12" s="26" customFormat="1" ht="32.25" customHeight="1">
      <c r="A284" s="53" t="s">
        <v>248</v>
      </c>
      <c r="B284" s="189" t="s">
        <v>347</v>
      </c>
      <c r="C284" s="190"/>
      <c r="D284" s="190"/>
      <c r="E284" s="190"/>
      <c r="F284" s="190"/>
      <c r="G284" s="191"/>
      <c r="H284" s="54">
        <v>3498</v>
      </c>
      <c r="J284"/>
    </row>
    <row r="285" spans="1:12" s="26" customFormat="1">
      <c r="A285" s="192" t="s">
        <v>136</v>
      </c>
      <c r="B285" s="194" t="s">
        <v>295</v>
      </c>
      <c r="C285" s="195"/>
      <c r="D285" s="195"/>
      <c r="E285" s="195"/>
      <c r="F285" s="195"/>
      <c r="G285" s="196"/>
      <c r="H285" s="200">
        <v>5498</v>
      </c>
    </row>
    <row r="286" spans="1:12" s="26" customFormat="1">
      <c r="A286" s="193"/>
      <c r="B286" s="197"/>
      <c r="C286" s="198"/>
      <c r="D286" s="198"/>
      <c r="E286" s="198"/>
      <c r="F286" s="198"/>
      <c r="G286" s="199"/>
      <c r="H286" s="201"/>
    </row>
    <row r="287" spans="1:12" s="26" customFormat="1" ht="27.75" customHeight="1">
      <c r="A287" s="55" t="s">
        <v>137</v>
      </c>
      <c r="B287" s="189" t="s">
        <v>348</v>
      </c>
      <c r="C287" s="190"/>
      <c r="D287" s="190"/>
      <c r="E287" s="190"/>
      <c r="F287" s="190"/>
      <c r="G287" s="191"/>
      <c r="H287" s="56">
        <v>4989</v>
      </c>
    </row>
    <row r="288" spans="1:12" s="26" customFormat="1" ht="15.75" hidden="1">
      <c r="A288" s="55"/>
      <c r="B288" s="57"/>
      <c r="C288" s="58"/>
      <c r="D288" s="58"/>
      <c r="E288" s="58"/>
      <c r="F288" s="58"/>
      <c r="G288" s="59"/>
      <c r="H288" s="60"/>
    </row>
    <row r="289" spans="1:12" s="26" customFormat="1">
      <c r="A289" s="202" t="s">
        <v>257</v>
      </c>
      <c r="B289" s="188" t="s">
        <v>349</v>
      </c>
      <c r="C289" s="188"/>
      <c r="D289" s="188"/>
      <c r="E289" s="188"/>
      <c r="F289" s="188"/>
      <c r="G289" s="188"/>
      <c r="H289" s="90">
        <v>4279</v>
      </c>
    </row>
    <row r="290" spans="1:12" s="26" customFormat="1">
      <c r="A290" s="202"/>
      <c r="B290" s="188"/>
      <c r="C290" s="188"/>
      <c r="D290" s="188"/>
      <c r="E290" s="188"/>
      <c r="F290" s="188"/>
      <c r="G290" s="188"/>
      <c r="H290" s="90"/>
    </row>
    <row r="291" spans="1:12" s="26" customFormat="1">
      <c r="A291" s="203" t="s">
        <v>350</v>
      </c>
      <c r="B291" s="204"/>
      <c r="C291" s="204"/>
      <c r="D291" s="204"/>
      <c r="E291" s="204"/>
      <c r="F291" s="204"/>
      <c r="G291" s="204"/>
      <c r="H291" s="204"/>
    </row>
    <row r="292" spans="1:12" s="26" customFormat="1" ht="44.25" customHeight="1">
      <c r="A292" s="204"/>
      <c r="B292" s="204"/>
      <c r="C292" s="204"/>
      <c r="D292" s="204"/>
      <c r="E292" s="204"/>
      <c r="F292" s="204"/>
      <c r="G292" s="204"/>
      <c r="H292" s="204"/>
    </row>
    <row r="293" spans="1:12" s="26" customFormat="1" ht="51" customHeight="1">
      <c r="A293" s="52" t="s">
        <v>258</v>
      </c>
      <c r="B293" s="188" t="s">
        <v>351</v>
      </c>
      <c r="C293" s="188"/>
      <c r="D293" s="188"/>
      <c r="E293" s="188"/>
      <c r="F293" s="188"/>
      <c r="G293" s="188"/>
      <c r="H293" s="43">
        <v>5899</v>
      </c>
    </row>
    <row r="294" spans="1:12" s="26" customFormat="1">
      <c r="A294" s="202" t="s">
        <v>259</v>
      </c>
      <c r="B294" s="188" t="s">
        <v>352</v>
      </c>
      <c r="C294" s="188"/>
      <c r="D294" s="188"/>
      <c r="E294" s="188"/>
      <c r="F294" s="188"/>
      <c r="G294" s="188"/>
      <c r="H294" s="90">
        <v>4599</v>
      </c>
    </row>
    <row r="295" spans="1:12" s="26" customFormat="1" ht="33.75" customHeight="1">
      <c r="A295" s="202"/>
      <c r="B295" s="188"/>
      <c r="C295" s="188"/>
      <c r="D295" s="188"/>
      <c r="E295" s="188"/>
      <c r="F295" s="188"/>
      <c r="G295" s="188"/>
      <c r="H295" s="90"/>
    </row>
    <row r="296" spans="1:12" s="26" customFormat="1" ht="19.5" customHeight="1">
      <c r="A296" s="202" t="s">
        <v>260</v>
      </c>
      <c r="B296" s="188" t="s">
        <v>353</v>
      </c>
      <c r="C296" s="188"/>
      <c r="D296" s="188"/>
      <c r="E296" s="188"/>
      <c r="F296" s="188"/>
      <c r="G296" s="188"/>
      <c r="H296" s="90">
        <v>4699</v>
      </c>
    </row>
    <row r="297" spans="1:12" s="26" customFormat="1" ht="39" customHeight="1">
      <c r="A297" s="202"/>
      <c r="B297" s="188"/>
      <c r="C297" s="188"/>
      <c r="D297" s="188"/>
      <c r="E297" s="188"/>
      <c r="F297" s="188"/>
      <c r="G297" s="188"/>
      <c r="H297" s="90"/>
    </row>
    <row r="298" spans="1:12" s="69" customFormat="1" ht="34.5" customHeight="1">
      <c r="A298" s="77" t="s">
        <v>261</v>
      </c>
      <c r="B298" s="208" t="s">
        <v>262</v>
      </c>
      <c r="C298" s="209"/>
      <c r="D298" s="209"/>
      <c r="E298" s="209"/>
      <c r="F298" s="209"/>
      <c r="G298" s="210"/>
      <c r="H298" s="78">
        <v>899</v>
      </c>
      <c r="J298" s="36"/>
    </row>
    <row r="299" spans="1:12" s="47" customFormat="1" ht="15" customHeight="1">
      <c r="A299" s="211" t="s">
        <v>263</v>
      </c>
      <c r="B299" s="212"/>
      <c r="C299" s="212"/>
      <c r="D299" s="212"/>
      <c r="E299" s="212"/>
      <c r="F299" s="212"/>
      <c r="G299" s="212"/>
      <c r="H299" s="213"/>
      <c r="J299" s="26"/>
    </row>
    <row r="300" spans="1:12" s="46" customFormat="1" ht="69.75" customHeight="1">
      <c r="A300" s="214" t="s">
        <v>354</v>
      </c>
      <c r="B300" s="215"/>
      <c r="C300" s="215"/>
      <c r="D300" s="215"/>
      <c r="E300" s="215"/>
      <c r="F300" s="215"/>
      <c r="G300" s="215"/>
      <c r="H300" s="216"/>
      <c r="I300" s="26"/>
      <c r="J300" s="69"/>
      <c r="K300" s="26"/>
      <c r="L300" s="26"/>
    </row>
    <row r="301" spans="1:12" ht="15" customHeight="1">
      <c r="A301" s="204" t="s">
        <v>264</v>
      </c>
      <c r="B301" s="204"/>
      <c r="C301" s="204"/>
      <c r="D301" s="204"/>
      <c r="E301" s="204"/>
      <c r="F301" s="204"/>
      <c r="G301" s="204"/>
      <c r="H301" s="204"/>
      <c r="I301" s="26"/>
      <c r="J301" s="47"/>
      <c r="K301" s="26"/>
      <c r="L301" s="26"/>
    </row>
    <row r="302" spans="1:12" s="46" customFormat="1" ht="18" customHeight="1">
      <c r="A302" s="49" t="s">
        <v>355</v>
      </c>
      <c r="B302" s="205" t="s">
        <v>356</v>
      </c>
      <c r="C302" s="217"/>
      <c r="D302" s="217"/>
      <c r="E302" s="217"/>
      <c r="F302" s="217"/>
      <c r="G302" s="218"/>
      <c r="H302" s="50"/>
      <c r="I302" s="26"/>
      <c r="J302" s="26"/>
      <c r="K302" s="26"/>
      <c r="L302" s="26"/>
    </row>
    <row r="303" spans="1:12" s="46" customFormat="1" ht="18" customHeight="1">
      <c r="A303" s="49" t="s">
        <v>357</v>
      </c>
      <c r="B303" s="205" t="s">
        <v>358</v>
      </c>
      <c r="C303" s="206"/>
      <c r="D303" s="206"/>
      <c r="E303" s="206"/>
      <c r="F303" s="206"/>
      <c r="G303" s="207"/>
      <c r="H303" s="50"/>
      <c r="I303" s="26"/>
      <c r="J303" s="26"/>
      <c r="K303" s="26"/>
      <c r="L303" s="26"/>
    </row>
    <row r="304" spans="1:12" ht="18" customHeight="1">
      <c r="A304" s="51" t="s">
        <v>265</v>
      </c>
      <c r="B304" s="188" t="s">
        <v>266</v>
      </c>
      <c r="C304" s="188"/>
      <c r="D304" s="188"/>
      <c r="E304" s="188"/>
      <c r="F304" s="188"/>
      <c r="G304" s="188"/>
      <c r="H304" s="43">
        <v>8799</v>
      </c>
      <c r="I304" s="26"/>
      <c r="J304" s="26"/>
      <c r="K304" s="26"/>
      <c r="L304" s="26"/>
    </row>
    <row r="305" spans="1:12" ht="18" customHeight="1">
      <c r="A305" s="51" t="s">
        <v>267</v>
      </c>
      <c r="B305" s="188" t="s">
        <v>268</v>
      </c>
      <c r="C305" s="188"/>
      <c r="D305" s="188"/>
      <c r="E305" s="188"/>
      <c r="F305" s="188"/>
      <c r="G305" s="188"/>
      <c r="H305" s="43">
        <v>10299</v>
      </c>
      <c r="I305" s="26"/>
      <c r="J305" s="26"/>
      <c r="K305" s="26"/>
      <c r="L305" s="26"/>
    </row>
    <row r="306" spans="1:12" s="46" customFormat="1" ht="24.75" customHeight="1">
      <c r="A306" s="51" t="s">
        <v>269</v>
      </c>
      <c r="B306" s="188" t="s">
        <v>359</v>
      </c>
      <c r="C306" s="188"/>
      <c r="D306" s="188"/>
      <c r="E306" s="188"/>
      <c r="F306" s="188"/>
      <c r="G306" s="188"/>
      <c r="H306" s="43">
        <f>12099</f>
        <v>12099</v>
      </c>
      <c r="I306" s="26"/>
      <c r="J306" s="26"/>
      <c r="K306" s="26"/>
      <c r="L306" s="26"/>
    </row>
    <row r="307" spans="1:12" s="46" customFormat="1" ht="18" customHeight="1">
      <c r="A307" s="51" t="s">
        <v>270</v>
      </c>
      <c r="B307" s="188" t="s">
        <v>360</v>
      </c>
      <c r="C307" s="188"/>
      <c r="D307" s="188"/>
      <c r="E307" s="188"/>
      <c r="F307" s="188"/>
      <c r="G307" s="188"/>
      <c r="H307" s="43">
        <v>11199</v>
      </c>
      <c r="I307" s="26"/>
      <c r="J307" s="26"/>
      <c r="K307" s="26"/>
      <c r="L307" s="26"/>
    </row>
    <row r="308" spans="1:12" ht="19.5" customHeight="1">
      <c r="A308" s="237" t="s">
        <v>271</v>
      </c>
      <c r="B308" s="237"/>
      <c r="C308" s="237"/>
      <c r="D308" s="237"/>
      <c r="E308" s="237"/>
      <c r="F308" s="237"/>
      <c r="G308" s="237"/>
      <c r="H308" s="237"/>
      <c r="I308" s="26"/>
      <c r="J308" s="26"/>
      <c r="K308" s="26"/>
      <c r="L308" s="26"/>
    </row>
    <row r="309" spans="1:12" s="46" customFormat="1" ht="18.75" customHeight="1">
      <c r="A309" s="49" t="s">
        <v>361</v>
      </c>
      <c r="B309" s="205" t="s">
        <v>356</v>
      </c>
      <c r="C309" s="217"/>
      <c r="D309" s="217"/>
      <c r="E309" s="217"/>
      <c r="F309" s="217"/>
      <c r="G309" s="218"/>
      <c r="H309" s="50"/>
      <c r="I309" s="26"/>
      <c r="J309" s="26"/>
      <c r="K309" s="26"/>
      <c r="L309" s="26"/>
    </row>
    <row r="310" spans="1:12" s="46" customFormat="1" ht="20.25" customHeight="1">
      <c r="A310" s="49" t="s">
        <v>362</v>
      </c>
      <c r="B310" s="205" t="s">
        <v>358</v>
      </c>
      <c r="C310" s="206"/>
      <c r="D310" s="206"/>
      <c r="E310" s="206"/>
      <c r="F310" s="206"/>
      <c r="G310" s="207"/>
      <c r="H310" s="50"/>
      <c r="I310" s="26"/>
      <c r="J310" s="26"/>
      <c r="K310" s="26"/>
      <c r="L310" s="26"/>
    </row>
    <row r="311" spans="1:12" ht="18" customHeight="1">
      <c r="A311" s="51" t="s">
        <v>272</v>
      </c>
      <c r="B311" s="189" t="s">
        <v>266</v>
      </c>
      <c r="C311" s="190"/>
      <c r="D311" s="190"/>
      <c r="E311" s="190"/>
      <c r="F311" s="190"/>
      <c r="G311" s="191"/>
      <c r="H311" s="43">
        <v>7599</v>
      </c>
      <c r="I311" s="26"/>
      <c r="J311" s="26"/>
      <c r="K311" s="26"/>
      <c r="L311" s="26"/>
    </row>
    <row r="312" spans="1:12" ht="18" customHeight="1">
      <c r="A312" s="51" t="s">
        <v>273</v>
      </c>
      <c r="B312" s="189" t="s">
        <v>268</v>
      </c>
      <c r="C312" s="190"/>
      <c r="D312" s="190"/>
      <c r="E312" s="190"/>
      <c r="F312" s="190"/>
      <c r="G312" s="191"/>
      <c r="H312" s="43">
        <v>9399</v>
      </c>
      <c r="I312" s="26"/>
      <c r="J312" s="26"/>
      <c r="K312" s="26"/>
      <c r="L312" s="26"/>
    </row>
    <row r="313" spans="1:12" s="46" customFormat="1" ht="18" customHeight="1">
      <c r="A313" s="51" t="s">
        <v>274</v>
      </c>
      <c r="B313" s="188" t="s">
        <v>359</v>
      </c>
      <c r="C313" s="188"/>
      <c r="D313" s="188"/>
      <c r="E313" s="188"/>
      <c r="F313" s="188"/>
      <c r="G313" s="188"/>
      <c r="H313" s="43">
        <v>10899</v>
      </c>
      <c r="I313" s="26"/>
      <c r="J313" s="26"/>
      <c r="K313" s="26"/>
      <c r="L313" s="26"/>
    </row>
    <row r="314" spans="1:12" s="46" customFormat="1" ht="18" customHeight="1">
      <c r="A314" s="51" t="s">
        <v>275</v>
      </c>
      <c r="B314" s="188" t="s">
        <v>363</v>
      </c>
      <c r="C314" s="188"/>
      <c r="D314" s="188"/>
      <c r="E314" s="188"/>
      <c r="F314" s="188"/>
      <c r="G314" s="188"/>
      <c r="H314" s="43">
        <v>9999</v>
      </c>
      <c r="I314" s="26"/>
      <c r="J314" s="26"/>
      <c r="K314" s="26"/>
      <c r="L314" s="26"/>
    </row>
    <row r="315" spans="1:12" ht="16.5" customHeight="1">
      <c r="A315" s="235" t="s">
        <v>276</v>
      </c>
      <c r="B315" s="235"/>
      <c r="C315" s="235"/>
      <c r="D315" s="235"/>
      <c r="E315" s="235"/>
      <c r="F315" s="235"/>
      <c r="G315" s="235"/>
      <c r="H315" s="235"/>
      <c r="J315" s="26"/>
    </row>
    <row r="316" spans="1:12" s="46" customFormat="1" ht="20.25" customHeight="1">
      <c r="A316" s="49" t="s">
        <v>364</v>
      </c>
      <c r="B316" s="205" t="s">
        <v>356</v>
      </c>
      <c r="C316" s="217"/>
      <c r="D316" s="217"/>
      <c r="E316" s="217"/>
      <c r="F316" s="217"/>
      <c r="G316" s="218"/>
      <c r="H316" s="50"/>
      <c r="I316" s="26"/>
      <c r="J316" s="26"/>
      <c r="K316" s="26"/>
      <c r="L316" s="26"/>
    </row>
    <row r="317" spans="1:12" s="46" customFormat="1" ht="21.75" customHeight="1">
      <c r="A317" s="49" t="s">
        <v>365</v>
      </c>
      <c r="B317" s="205" t="s">
        <v>358</v>
      </c>
      <c r="C317" s="206"/>
      <c r="D317" s="206"/>
      <c r="E317" s="206"/>
      <c r="F317" s="206"/>
      <c r="G317" s="207"/>
      <c r="H317" s="50"/>
      <c r="I317" s="26"/>
      <c r="J317"/>
      <c r="K317" s="26"/>
      <c r="L317" s="26"/>
    </row>
    <row r="318" spans="1:12" ht="18" customHeight="1">
      <c r="A318" s="51" t="s">
        <v>277</v>
      </c>
      <c r="B318" s="189" t="s">
        <v>266</v>
      </c>
      <c r="C318" s="190"/>
      <c r="D318" s="190"/>
      <c r="E318" s="190"/>
      <c r="F318" s="190"/>
      <c r="G318" s="191"/>
      <c r="H318" s="43">
        <v>5199</v>
      </c>
      <c r="I318" s="26"/>
      <c r="J318" s="26"/>
      <c r="K318" s="26"/>
      <c r="L318" s="26"/>
    </row>
    <row r="319" spans="1:12" ht="18" customHeight="1">
      <c r="A319" s="51" t="s">
        <v>278</v>
      </c>
      <c r="B319" s="189" t="s">
        <v>268</v>
      </c>
      <c r="C319" s="190"/>
      <c r="D319" s="190"/>
      <c r="E319" s="190"/>
      <c r="F319" s="190"/>
      <c r="G319" s="191"/>
      <c r="H319" s="43">
        <v>7099</v>
      </c>
      <c r="I319" s="26"/>
      <c r="J319" s="26"/>
      <c r="K319" s="26"/>
      <c r="L319" s="26"/>
    </row>
    <row r="320" spans="1:12" s="46" customFormat="1" ht="18" customHeight="1">
      <c r="A320" s="79" t="s">
        <v>279</v>
      </c>
      <c r="B320" s="236" t="s">
        <v>359</v>
      </c>
      <c r="C320" s="236"/>
      <c r="D320" s="236"/>
      <c r="E320" s="236"/>
      <c r="F320" s="236"/>
      <c r="G320" s="236"/>
      <c r="H320" s="70">
        <v>8799</v>
      </c>
      <c r="I320" s="26"/>
      <c r="J320" s="26"/>
      <c r="K320" s="26"/>
      <c r="L320" s="26"/>
    </row>
    <row r="321" spans="1:15" s="48" customFormat="1" ht="18" customHeight="1">
      <c r="A321" s="68" t="s">
        <v>280</v>
      </c>
      <c r="B321" s="190" t="s">
        <v>360</v>
      </c>
      <c r="C321" s="190"/>
      <c r="D321" s="190"/>
      <c r="E321" s="190"/>
      <c r="F321" s="190"/>
      <c r="G321" s="190"/>
      <c r="H321" s="73">
        <v>7799</v>
      </c>
      <c r="I321" s="36"/>
      <c r="J321" s="36"/>
      <c r="K321" s="36"/>
      <c r="L321" s="36"/>
    </row>
    <row r="322" spans="1:15" s="48" customFormat="1" ht="18.75" customHeight="1">
      <c r="A322" s="219" t="s">
        <v>366</v>
      </c>
      <c r="B322" s="220"/>
      <c r="C322" s="220"/>
      <c r="D322" s="220"/>
      <c r="E322" s="220"/>
      <c r="F322" s="220"/>
      <c r="G322" s="220"/>
      <c r="H322" s="221"/>
      <c r="I322" s="36"/>
      <c r="J322" s="26"/>
      <c r="K322" s="36"/>
      <c r="L322" s="36"/>
    </row>
    <row r="323" spans="1:15" s="46" customFormat="1" ht="54.75" customHeight="1">
      <c r="A323" s="222" t="s">
        <v>367</v>
      </c>
      <c r="B323" s="220"/>
      <c r="C323" s="220"/>
      <c r="D323" s="220"/>
      <c r="E323" s="220"/>
      <c r="F323" s="220"/>
      <c r="G323" s="220"/>
      <c r="H323" s="221"/>
      <c r="I323" s="26"/>
      <c r="J323" s="36"/>
      <c r="K323" s="26"/>
      <c r="L323" s="26"/>
    </row>
    <row r="324" spans="1:15" s="46" customFormat="1" ht="18.75" customHeight="1">
      <c r="A324" s="51" t="s">
        <v>368</v>
      </c>
      <c r="B324" s="188" t="s">
        <v>369</v>
      </c>
      <c r="C324" s="188"/>
      <c r="D324" s="188"/>
      <c r="E324" s="188"/>
      <c r="F324" s="188"/>
      <c r="G324" s="188"/>
      <c r="H324" s="43">
        <v>7598</v>
      </c>
      <c r="I324" s="26"/>
      <c r="J324" s="36"/>
      <c r="K324" s="26"/>
      <c r="L324" s="26"/>
    </row>
    <row r="325" spans="1:15" s="46" customFormat="1" ht="18.75" customHeight="1">
      <c r="A325" s="51" t="s">
        <v>370</v>
      </c>
      <c r="B325" s="189" t="s">
        <v>371</v>
      </c>
      <c r="C325" s="190"/>
      <c r="D325" s="190"/>
      <c r="E325" s="190"/>
      <c r="F325" s="190"/>
      <c r="G325" s="191"/>
      <c r="H325" s="43">
        <v>6998</v>
      </c>
      <c r="I325" s="26"/>
      <c r="J325" s="26"/>
      <c r="K325" s="26"/>
      <c r="L325" s="26"/>
    </row>
    <row r="326" spans="1:15" s="46" customFormat="1" ht="18.75" customHeight="1">
      <c r="A326" s="51" t="s">
        <v>372</v>
      </c>
      <c r="B326" s="189" t="s">
        <v>373</v>
      </c>
      <c r="C326" s="190"/>
      <c r="D326" s="190"/>
      <c r="E326" s="190"/>
      <c r="F326" s="190"/>
      <c r="G326" s="191"/>
      <c r="H326" s="43">
        <v>3899</v>
      </c>
      <c r="I326" s="26"/>
      <c r="J326" s="26"/>
      <c r="K326" s="26"/>
      <c r="L326" s="26"/>
    </row>
    <row r="327" spans="1:15" s="46" customFormat="1" ht="64.5" customHeight="1">
      <c r="A327" s="223" t="s">
        <v>374</v>
      </c>
      <c r="B327" s="224"/>
      <c r="C327" s="224"/>
      <c r="D327" s="224"/>
      <c r="E327" s="224"/>
      <c r="F327" s="224"/>
      <c r="G327" s="224"/>
      <c r="H327" s="224"/>
      <c r="I327" s="26"/>
      <c r="J327" s="26"/>
      <c r="K327" s="26"/>
      <c r="L327" s="26"/>
    </row>
    <row r="328" spans="1:15" ht="20.25" customHeight="1">
      <c r="A328" s="51" t="s">
        <v>281</v>
      </c>
      <c r="B328" s="189" t="s">
        <v>371</v>
      </c>
      <c r="C328" s="190"/>
      <c r="D328" s="190"/>
      <c r="E328" s="190"/>
      <c r="F328" s="190"/>
      <c r="G328" s="191"/>
      <c r="H328" s="43">
        <v>5999</v>
      </c>
      <c r="I328" s="26"/>
      <c r="J328" s="26"/>
      <c r="K328" s="26"/>
      <c r="L328" s="26"/>
    </row>
    <row r="329" spans="1:15" ht="20.25" customHeight="1">
      <c r="A329" s="51" t="s">
        <v>282</v>
      </c>
      <c r="B329" s="189" t="s">
        <v>373</v>
      </c>
      <c r="C329" s="190"/>
      <c r="D329" s="190"/>
      <c r="E329" s="190"/>
      <c r="F329" s="190"/>
      <c r="G329" s="191"/>
      <c r="H329" s="43">
        <v>3899</v>
      </c>
      <c r="I329" s="26"/>
      <c r="J329" s="26"/>
      <c r="K329" s="26"/>
      <c r="L329" s="26"/>
      <c r="O329" s="47"/>
    </row>
    <row r="330" spans="1:15" s="46" customFormat="1" ht="54" customHeight="1">
      <c r="A330" s="225" t="s">
        <v>375</v>
      </c>
      <c r="B330" s="225"/>
      <c r="C330" s="225"/>
      <c r="D330" s="225"/>
      <c r="E330" s="225"/>
      <c r="F330" s="225"/>
      <c r="G330" s="225"/>
      <c r="H330" s="225"/>
      <c r="I330" s="26"/>
      <c r="J330" s="26"/>
      <c r="K330" s="26"/>
      <c r="L330" s="26"/>
    </row>
    <row r="331" spans="1:15" ht="15.75">
      <c r="A331" s="234" t="s">
        <v>271</v>
      </c>
      <c r="B331" s="234"/>
      <c r="C331" s="234"/>
      <c r="D331" s="234"/>
      <c r="E331" s="234"/>
      <c r="F331" s="234"/>
      <c r="G331" s="234"/>
      <c r="H331" s="234"/>
      <c r="J331" s="26"/>
    </row>
    <row r="332" spans="1:15" ht="20.25" customHeight="1">
      <c r="A332" s="45" t="s">
        <v>283</v>
      </c>
      <c r="B332" s="183" t="s">
        <v>284</v>
      </c>
      <c r="C332" s="183"/>
      <c r="D332" s="183"/>
      <c r="E332" s="183"/>
      <c r="F332" s="183"/>
      <c r="G332" s="183"/>
      <c r="H332" s="42">
        <v>7099</v>
      </c>
      <c r="J332" s="26"/>
    </row>
    <row r="333" spans="1:15" ht="20.25" customHeight="1">
      <c r="A333" s="45" t="s">
        <v>285</v>
      </c>
      <c r="B333" s="183" t="s">
        <v>286</v>
      </c>
      <c r="C333" s="183"/>
      <c r="D333" s="183"/>
      <c r="E333" s="183"/>
      <c r="F333" s="183"/>
      <c r="G333" s="183"/>
      <c r="H333" s="42">
        <v>7249</v>
      </c>
    </row>
    <row r="334" spans="1:15" ht="20.25" customHeight="1">
      <c r="A334" s="45" t="s">
        <v>287</v>
      </c>
      <c r="B334" s="183" t="s">
        <v>288</v>
      </c>
      <c r="C334" s="183"/>
      <c r="D334" s="183"/>
      <c r="E334" s="183"/>
      <c r="F334" s="183"/>
      <c r="G334" s="183"/>
      <c r="H334" s="42">
        <v>6099</v>
      </c>
    </row>
    <row r="335" spans="1:15" ht="20.25" customHeight="1">
      <c r="A335" s="45" t="s">
        <v>289</v>
      </c>
      <c r="B335" s="183" t="s">
        <v>290</v>
      </c>
      <c r="C335" s="183"/>
      <c r="D335" s="183"/>
      <c r="E335" s="183"/>
      <c r="F335" s="183"/>
      <c r="G335" s="183"/>
      <c r="H335" s="42">
        <v>6299</v>
      </c>
    </row>
    <row r="336" spans="1:15" ht="15.75">
      <c r="A336" s="91" t="s">
        <v>376</v>
      </c>
      <c r="B336" s="92"/>
      <c r="C336" s="92"/>
      <c r="D336" s="92"/>
      <c r="E336" s="92"/>
      <c r="F336" s="92"/>
      <c r="G336" s="92"/>
      <c r="H336" s="92"/>
    </row>
    <row r="337" spans="1:8" ht="18" customHeight="1">
      <c r="A337" s="45" t="s">
        <v>291</v>
      </c>
      <c r="B337" s="183" t="s">
        <v>288</v>
      </c>
      <c r="C337" s="183"/>
      <c r="D337" s="183"/>
      <c r="E337" s="183"/>
      <c r="F337" s="183"/>
      <c r="G337" s="183"/>
      <c r="H337" s="42">
        <v>2249</v>
      </c>
    </row>
    <row r="338" spans="1:8" ht="18" customHeight="1">
      <c r="A338" s="45" t="s">
        <v>292</v>
      </c>
      <c r="B338" s="183" t="s">
        <v>293</v>
      </c>
      <c r="C338" s="183"/>
      <c r="D338" s="183"/>
      <c r="E338" s="183"/>
      <c r="F338" s="183"/>
      <c r="G338" s="183"/>
      <c r="H338" s="42">
        <v>1799</v>
      </c>
    </row>
    <row r="339" spans="1:8" ht="15.75">
      <c r="A339" s="91" t="s">
        <v>313</v>
      </c>
      <c r="B339" s="92"/>
      <c r="C339" s="92"/>
      <c r="D339" s="92"/>
      <c r="E339" s="92"/>
      <c r="F339" s="92"/>
      <c r="G339" s="92"/>
      <c r="H339" s="92"/>
    </row>
    <row r="340" spans="1:8" ht="23.25" customHeight="1">
      <c r="A340" s="85" t="s">
        <v>314</v>
      </c>
      <c r="B340" s="86"/>
      <c r="C340" s="86"/>
      <c r="D340" s="86"/>
      <c r="E340" s="86"/>
      <c r="F340" s="86"/>
      <c r="G340" s="87"/>
      <c r="H340" s="24">
        <v>5000</v>
      </c>
    </row>
  </sheetData>
  <mergeCells count="276">
    <mergeCell ref="A207:L207"/>
    <mergeCell ref="A214:L214"/>
    <mergeCell ref="A247:L247"/>
    <mergeCell ref="A274:B274"/>
    <mergeCell ref="A331:H331"/>
    <mergeCell ref="B332:G332"/>
    <mergeCell ref="B333:G333"/>
    <mergeCell ref="B334:G334"/>
    <mergeCell ref="B335:G335"/>
    <mergeCell ref="B313:G313"/>
    <mergeCell ref="B314:G314"/>
    <mergeCell ref="A315:H315"/>
    <mergeCell ref="B316:G316"/>
    <mergeCell ref="B317:G317"/>
    <mergeCell ref="B318:G318"/>
    <mergeCell ref="B319:G319"/>
    <mergeCell ref="B320:G320"/>
    <mergeCell ref="B321:G321"/>
    <mergeCell ref="B304:G304"/>
    <mergeCell ref="B305:G305"/>
    <mergeCell ref="B306:G306"/>
    <mergeCell ref="B307:G307"/>
    <mergeCell ref="A308:H308"/>
    <mergeCell ref="B309:G309"/>
    <mergeCell ref="A336:H336"/>
    <mergeCell ref="B337:G337"/>
    <mergeCell ref="B338:G338"/>
    <mergeCell ref="A322:H322"/>
    <mergeCell ref="A323:H323"/>
    <mergeCell ref="B324:G324"/>
    <mergeCell ref="B325:G325"/>
    <mergeCell ref="B326:G326"/>
    <mergeCell ref="A327:H327"/>
    <mergeCell ref="B328:G328"/>
    <mergeCell ref="B329:G329"/>
    <mergeCell ref="A330:H330"/>
    <mergeCell ref="B310:G310"/>
    <mergeCell ref="B311:G311"/>
    <mergeCell ref="B312:G312"/>
    <mergeCell ref="A296:A297"/>
    <mergeCell ref="B296:G297"/>
    <mergeCell ref="H296:H297"/>
    <mergeCell ref="B298:G298"/>
    <mergeCell ref="A299:H299"/>
    <mergeCell ref="A300:H300"/>
    <mergeCell ref="A301:H301"/>
    <mergeCell ref="B302:G302"/>
    <mergeCell ref="B303:G303"/>
    <mergeCell ref="B287:G287"/>
    <mergeCell ref="A289:A290"/>
    <mergeCell ref="B289:G290"/>
    <mergeCell ref="H289:H290"/>
    <mergeCell ref="A291:H292"/>
    <mergeCell ref="B293:G293"/>
    <mergeCell ref="A294:A295"/>
    <mergeCell ref="B294:G295"/>
    <mergeCell ref="H294:H295"/>
    <mergeCell ref="B279:G279"/>
    <mergeCell ref="A280:A281"/>
    <mergeCell ref="B280:G281"/>
    <mergeCell ref="H280:H281"/>
    <mergeCell ref="A282:H282"/>
    <mergeCell ref="B283:G283"/>
    <mergeCell ref="B284:G284"/>
    <mergeCell ref="A285:A286"/>
    <mergeCell ref="B285:G286"/>
    <mergeCell ref="H285:H286"/>
    <mergeCell ref="A208:A213"/>
    <mergeCell ref="B208:B213"/>
    <mergeCell ref="C208:C213"/>
    <mergeCell ref="L208:L213"/>
    <mergeCell ref="D212:D213"/>
    <mergeCell ref="E212:E213"/>
    <mergeCell ref="F212:F213"/>
    <mergeCell ref="G212:G213"/>
    <mergeCell ref="B278:G278"/>
    <mergeCell ref="H212:H213"/>
    <mergeCell ref="K212:K213"/>
    <mergeCell ref="A277:H277"/>
    <mergeCell ref="D208:K211"/>
    <mergeCell ref="G201:H201"/>
    <mergeCell ref="G202:H202"/>
    <mergeCell ref="A203:H203"/>
    <mergeCell ref="C204:D206"/>
    <mergeCell ref="E204:E206"/>
    <mergeCell ref="G204:H204"/>
    <mergeCell ref="G205:H205"/>
    <mergeCell ref="G206:H206"/>
    <mergeCell ref="C197:D197"/>
    <mergeCell ref="E197:E198"/>
    <mergeCell ref="G197:H197"/>
    <mergeCell ref="C198:D198"/>
    <mergeCell ref="G198:H198"/>
    <mergeCell ref="C199:D200"/>
    <mergeCell ref="E199:E202"/>
    <mergeCell ref="G199:H199"/>
    <mergeCell ref="G200:H200"/>
    <mergeCell ref="C201:D202"/>
    <mergeCell ref="C193:D194"/>
    <mergeCell ref="E193:E196"/>
    <mergeCell ref="G193:H193"/>
    <mergeCell ref="G194:H194"/>
    <mergeCell ref="C195:D196"/>
    <mergeCell ref="G195:H195"/>
    <mergeCell ref="G196:H196"/>
    <mergeCell ref="A158:H158"/>
    <mergeCell ref="A171:H171"/>
    <mergeCell ref="A187:H187"/>
    <mergeCell ref="A190:H190"/>
    <mergeCell ref="A191:H191"/>
    <mergeCell ref="A192:H192"/>
    <mergeCell ref="A153:H153"/>
    <mergeCell ref="A154:A157"/>
    <mergeCell ref="B154:B157"/>
    <mergeCell ref="C154:C157"/>
    <mergeCell ref="D154:G155"/>
    <mergeCell ref="H154:H157"/>
    <mergeCell ref="D156:D157"/>
    <mergeCell ref="E156:E157"/>
    <mergeCell ref="G156:G157"/>
    <mergeCell ref="C147:C152"/>
    <mergeCell ref="D147:D152"/>
    <mergeCell ref="A146:H146"/>
    <mergeCell ref="F147:H147"/>
    <mergeCell ref="F148:H148"/>
    <mergeCell ref="F149:H149"/>
    <mergeCell ref="F150:H150"/>
    <mergeCell ref="F151:H151"/>
    <mergeCell ref="F152:H152"/>
    <mergeCell ref="C138:C141"/>
    <mergeCell ref="D138:D145"/>
    <mergeCell ref="C142:C145"/>
    <mergeCell ref="F138:H138"/>
    <mergeCell ref="F139:H139"/>
    <mergeCell ref="F140:H140"/>
    <mergeCell ref="F141:H141"/>
    <mergeCell ref="F142:H142"/>
    <mergeCell ref="F143:H143"/>
    <mergeCell ref="F144:H144"/>
    <mergeCell ref="F145:H145"/>
    <mergeCell ref="A124:H124"/>
    <mergeCell ref="C134:C135"/>
    <mergeCell ref="D134:D137"/>
    <mergeCell ref="C136:C137"/>
    <mergeCell ref="C130:C133"/>
    <mergeCell ref="F134:H134"/>
    <mergeCell ref="F135:H135"/>
    <mergeCell ref="F136:H136"/>
    <mergeCell ref="F137:H137"/>
    <mergeCell ref="B126:B127"/>
    <mergeCell ref="C126:C129"/>
    <mergeCell ref="D126:D133"/>
    <mergeCell ref="B128:B129"/>
    <mergeCell ref="F126:H126"/>
    <mergeCell ref="A125:H125"/>
    <mergeCell ref="F127:H127"/>
    <mergeCell ref="F128:H128"/>
    <mergeCell ref="F129:H129"/>
    <mergeCell ref="F130:H130"/>
    <mergeCell ref="F131:H131"/>
    <mergeCell ref="F132:H132"/>
    <mergeCell ref="F133:H133"/>
    <mergeCell ref="C116:C123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C108:C115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93:H93"/>
    <mergeCell ref="G94:H94"/>
    <mergeCell ref="G95:H95"/>
    <mergeCell ref="G96:H96"/>
    <mergeCell ref="G97:H97"/>
    <mergeCell ref="G98:H98"/>
    <mergeCell ref="G99:H99"/>
    <mergeCell ref="C100:C107"/>
    <mergeCell ref="G100:H100"/>
    <mergeCell ref="G101:H101"/>
    <mergeCell ref="G102:H102"/>
    <mergeCell ref="G103:H103"/>
    <mergeCell ref="G104:H104"/>
    <mergeCell ref="G105:H105"/>
    <mergeCell ref="G106:H106"/>
    <mergeCell ref="G107:H107"/>
    <mergeCell ref="A1:F1"/>
    <mergeCell ref="A26:F26"/>
    <mergeCell ref="B27:B28"/>
    <mergeCell ref="C27:C30"/>
    <mergeCell ref="D27:D34"/>
    <mergeCell ref="F27:G27"/>
    <mergeCell ref="F28:G28"/>
    <mergeCell ref="B29:B30"/>
    <mergeCell ref="F29:G29"/>
    <mergeCell ref="F30:G30"/>
    <mergeCell ref="C31:C34"/>
    <mergeCell ref="F31:G31"/>
    <mergeCell ref="F32:G32"/>
    <mergeCell ref="F33:G33"/>
    <mergeCell ref="F34:G34"/>
    <mergeCell ref="A5:G6"/>
    <mergeCell ref="A7:G7"/>
    <mergeCell ref="F43:G43"/>
    <mergeCell ref="F50:G50"/>
    <mergeCell ref="D40:D41"/>
    <mergeCell ref="E40:E41"/>
    <mergeCell ref="A42:F42"/>
    <mergeCell ref="A44:F44"/>
    <mergeCell ref="F45:G45"/>
    <mergeCell ref="C9:C12"/>
    <mergeCell ref="C13:C16"/>
    <mergeCell ref="C17:C20"/>
    <mergeCell ref="C21:C24"/>
    <mergeCell ref="A35:G35"/>
    <mergeCell ref="C36:C37"/>
    <mergeCell ref="D36:D37"/>
    <mergeCell ref="F36:G36"/>
    <mergeCell ref="F37:G37"/>
    <mergeCell ref="F14:G14"/>
    <mergeCell ref="F15:G15"/>
    <mergeCell ref="F16:G16"/>
    <mergeCell ref="F17:G17"/>
    <mergeCell ref="F18:G18"/>
    <mergeCell ref="A38:G38"/>
    <mergeCell ref="A39:F39"/>
    <mergeCell ref="C40:C41"/>
    <mergeCell ref="F40:G40"/>
    <mergeCell ref="F41:G41"/>
    <mergeCell ref="F19:G19"/>
    <mergeCell ref="F20:G20"/>
    <mergeCell ref="F21:G21"/>
    <mergeCell ref="F22:G22"/>
    <mergeCell ref="F23:G23"/>
    <mergeCell ref="F24:G24"/>
    <mergeCell ref="F8:G8"/>
    <mergeCell ref="F9:G9"/>
    <mergeCell ref="F10:G10"/>
    <mergeCell ref="F11:G11"/>
    <mergeCell ref="F12:G12"/>
    <mergeCell ref="F13:G13"/>
    <mergeCell ref="A25:G25"/>
    <mergeCell ref="A340:G340"/>
    <mergeCell ref="A46:F46"/>
    <mergeCell ref="A47:F47"/>
    <mergeCell ref="F48:G48"/>
    <mergeCell ref="A49:F49"/>
    <mergeCell ref="F52:G52"/>
    <mergeCell ref="A51:F51"/>
    <mergeCell ref="A339:H339"/>
    <mergeCell ref="G56:G57"/>
    <mergeCell ref="A58:H58"/>
    <mergeCell ref="A71:H71"/>
    <mergeCell ref="A87:H87"/>
    <mergeCell ref="A90:H90"/>
    <mergeCell ref="G91:H91"/>
    <mergeCell ref="A53:H53"/>
    <mergeCell ref="A54:A57"/>
    <mergeCell ref="B54:B57"/>
    <mergeCell ref="C54:C57"/>
    <mergeCell ref="D54:G55"/>
    <mergeCell ref="H54:H57"/>
    <mergeCell ref="D56:D57"/>
    <mergeCell ref="E56:E57"/>
    <mergeCell ref="C92:C99"/>
    <mergeCell ref="G92:H92"/>
  </mergeCells>
  <hyperlinks>
    <hyperlink ref="A3" r:id="rId1"/>
  </hyperlinks>
  <printOptions horizontalCentered="1"/>
  <pageMargins left="0.51181102362204722" right="0" top="0" bottom="0" header="0" footer="0"/>
  <pageSetup paperSize="9" scale="55" fitToHeight="12" orientation="portrait" horizontalDpi="1200" verticalDpi="1200" r:id="rId2"/>
  <rowBreaks count="5" manualBreakCount="5">
    <brk id="52" max="11" man="1"/>
    <brk id="123" max="11" man="1"/>
    <brk id="206" max="11" man="1"/>
    <brk id="276" max="11" man="1"/>
    <brk id="34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Прайс на 01.10.2020</vt:lpstr>
      <vt:lpstr>'Прайс на 01.10.2020'!Print_Area</vt:lpstr>
      <vt:lpstr>'Прайс на 01.10.2020'!Область_печати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2020-10-08T09:09:09Z</dcterms:modified>
</cp:coreProperties>
</file>